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ugedu-my.sharepoint.com/personal/leszek_reszka_ug_edu_pl/Documents/Documents/Zespoły/Specjalnosć L&amp;M/kierunek L&amp;M/dokumentacja po korekcie/"/>
    </mc:Choice>
  </mc:AlternateContent>
  <xr:revisionPtr revIDLastSave="499" documentId="8_{4B9972E0-1184-4C52-92F3-AE9FBCC6C33F}" xr6:coauthVersionLast="47" xr6:coauthVersionMax="47" xr10:uidLastSave="{345D9B5C-A776-4DAC-99B8-239EA76E9AD4}"/>
  <bookViews>
    <workbookView xWindow="28680" yWindow="-120" windowWidth="29040" windowHeight="15840" xr2:uid="{00000000-000D-0000-FFFF-FFFF00000000}"/>
  </bookViews>
  <sheets>
    <sheet name="L&amp;M" sheetId="1" r:id="rId1"/>
  </sheets>
  <definedNames>
    <definedName name="_xlnm._FilterDatabase" localSheetId="0" hidden="1">'L&amp;M'!$A$11:$WYC$58</definedName>
    <definedName name="_xlnm.Print_Area" localSheetId="0">'L&amp;M'!$A$1:$BW$34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9" i="1" l="1"/>
  <c r="BA19" i="1"/>
  <c r="BB19" i="1"/>
  <c r="BC19" i="1"/>
  <c r="BD19" i="1"/>
  <c r="BE19" i="1"/>
  <c r="AZ20" i="1"/>
  <c r="BA20" i="1"/>
  <c r="BB20" i="1"/>
  <c r="BC20" i="1"/>
  <c r="BD20" i="1"/>
  <c r="BE20" i="1"/>
  <c r="AZ21" i="1"/>
  <c r="BA21" i="1"/>
  <c r="BB21" i="1"/>
  <c r="BC21" i="1"/>
  <c r="BD21" i="1"/>
  <c r="BE21" i="1"/>
  <c r="AZ22" i="1"/>
  <c r="BA22" i="1"/>
  <c r="BB22" i="1"/>
  <c r="BC22" i="1"/>
  <c r="BD22" i="1"/>
  <c r="BE22" i="1"/>
  <c r="AZ23" i="1"/>
  <c r="BA23" i="1"/>
  <c r="BB23" i="1"/>
  <c r="BC23" i="1"/>
  <c r="BD23" i="1"/>
  <c r="BE23" i="1"/>
  <c r="AZ24" i="1"/>
  <c r="BA24" i="1"/>
  <c r="BB24" i="1"/>
  <c r="BC24" i="1"/>
  <c r="BD24" i="1" s="1"/>
  <c r="BE24" i="1"/>
  <c r="AZ25" i="1"/>
  <c r="BA25" i="1"/>
  <c r="BB25" i="1"/>
  <c r="BC25" i="1"/>
  <c r="BD25" i="1"/>
  <c r="BE25" i="1"/>
  <c r="AZ26" i="1"/>
  <c r="BA26" i="1"/>
  <c r="BB26" i="1"/>
  <c r="BC26" i="1"/>
  <c r="BD26" i="1"/>
  <c r="BE26" i="1"/>
  <c r="AQ21" i="1"/>
  <c r="AR21" i="1"/>
  <c r="AS21" i="1"/>
  <c r="AT21" i="1"/>
  <c r="AU21" i="1"/>
  <c r="AV21" i="1"/>
  <c r="AQ22" i="1"/>
  <c r="AR22" i="1"/>
  <c r="AS22" i="1"/>
  <c r="AT22" i="1"/>
  <c r="AU22" i="1"/>
  <c r="AV22" i="1"/>
  <c r="AQ23" i="1"/>
  <c r="AR23" i="1"/>
  <c r="AS23" i="1"/>
  <c r="AV23" i="1"/>
  <c r="AT23" i="1" s="1"/>
  <c r="AU23" i="1" s="1"/>
  <c r="AI21" i="1"/>
  <c r="AJ21" i="1"/>
  <c r="AK21" i="1"/>
  <c r="AL21" i="1"/>
  <c r="AM21" i="1"/>
  <c r="AN21" i="1"/>
  <c r="AI22" i="1"/>
  <c r="AJ22" i="1"/>
  <c r="AK22" i="1" s="1"/>
  <c r="AN22" i="1"/>
  <c r="AL22" i="1" s="1"/>
  <c r="AM22" i="1" s="1"/>
  <c r="BV52" i="1"/>
  <c r="BT52" i="1" s="1"/>
  <c r="BU52" i="1" s="1"/>
  <c r="BR52" i="1"/>
  <c r="BS52" i="1" s="1"/>
  <c r="BQ52" i="1"/>
  <c r="BM52" i="1"/>
  <c r="BL52" i="1"/>
  <c r="BK52" i="1"/>
  <c r="BJ52" i="1"/>
  <c r="BI52" i="1"/>
  <c r="BH52" i="1"/>
  <c r="BE52" i="1"/>
  <c r="BC52" i="1"/>
  <c r="BD52" i="1" s="1"/>
  <c r="BA52" i="1"/>
  <c r="BB52" i="1" s="1"/>
  <c r="AZ52" i="1"/>
  <c r="AV52" i="1"/>
  <c r="AU52" i="1"/>
  <c r="AT52" i="1"/>
  <c r="AS52" i="1"/>
  <c r="AR52" i="1"/>
  <c r="AQ52" i="1"/>
  <c r="AN52" i="1"/>
  <c r="AM52" i="1"/>
  <c r="AL52" i="1"/>
  <c r="AK52" i="1"/>
  <c r="AJ52" i="1"/>
  <c r="AI52" i="1"/>
  <c r="AE52" i="1"/>
  <c r="AD52" i="1"/>
  <c r="AC52" i="1"/>
  <c r="AB52" i="1"/>
  <c r="AA52" i="1"/>
  <c r="Z52" i="1"/>
  <c r="W52" i="1"/>
  <c r="V52" i="1"/>
  <c r="U52" i="1"/>
  <c r="T52" i="1"/>
  <c r="S52" i="1"/>
  <c r="R52" i="1"/>
  <c r="N52" i="1"/>
  <c r="M52" i="1"/>
  <c r="L52" i="1"/>
  <c r="K52" i="1"/>
  <c r="J52" i="1"/>
  <c r="I52" i="1"/>
  <c r="G52" i="1"/>
  <c r="F52" i="1"/>
  <c r="E52" i="1"/>
  <c r="D52" i="1"/>
  <c r="D49" i="1"/>
  <c r="E49" i="1"/>
  <c r="F49" i="1"/>
  <c r="G49" i="1"/>
  <c r="I49" i="1"/>
  <c r="J49" i="1"/>
  <c r="K49" i="1"/>
  <c r="L49" i="1"/>
  <c r="M49" i="1"/>
  <c r="N49" i="1"/>
  <c r="R49" i="1"/>
  <c r="S49" i="1"/>
  <c r="T49" i="1" s="1"/>
  <c r="W49" i="1"/>
  <c r="Z49" i="1"/>
  <c r="AA49" i="1"/>
  <c r="AB49" i="1"/>
  <c r="AC49" i="1"/>
  <c r="AD49" i="1"/>
  <c r="AE49" i="1"/>
  <c r="AI49" i="1"/>
  <c r="AJ49" i="1"/>
  <c r="AK49" i="1"/>
  <c r="AN49" i="1"/>
  <c r="AL49" i="1" s="1"/>
  <c r="AM49" i="1" s="1"/>
  <c r="AQ49" i="1"/>
  <c r="AR49" i="1"/>
  <c r="AS49" i="1"/>
  <c r="AT49" i="1"/>
  <c r="AU49" i="1"/>
  <c r="AV49" i="1"/>
  <c r="AZ49" i="1"/>
  <c r="BA49" i="1"/>
  <c r="BB49" i="1" s="1"/>
  <c r="BE49" i="1"/>
  <c r="BC49" i="1" s="1"/>
  <c r="BD49" i="1" s="1"/>
  <c r="BH49" i="1"/>
  <c r="BI49" i="1"/>
  <c r="BJ49" i="1"/>
  <c r="BK49" i="1"/>
  <c r="BL49" i="1"/>
  <c r="BM49" i="1"/>
  <c r="BQ49" i="1"/>
  <c r="BR49" i="1"/>
  <c r="BS49" i="1"/>
  <c r="BV49" i="1"/>
  <c r="D50" i="1"/>
  <c r="E50" i="1"/>
  <c r="F50" i="1"/>
  <c r="G50" i="1"/>
  <c r="I50" i="1"/>
  <c r="J50" i="1"/>
  <c r="K50" i="1"/>
  <c r="L50" i="1"/>
  <c r="M50" i="1"/>
  <c r="N50" i="1"/>
  <c r="R50" i="1"/>
  <c r="S50" i="1"/>
  <c r="T50" i="1"/>
  <c r="U50" i="1"/>
  <c r="V50" i="1" s="1"/>
  <c r="W50" i="1"/>
  <c r="Z50" i="1"/>
  <c r="AA50" i="1"/>
  <c r="AB50" i="1"/>
  <c r="AC50" i="1"/>
  <c r="AD50" i="1"/>
  <c r="AE50" i="1"/>
  <c r="AI50" i="1"/>
  <c r="AJ50" i="1"/>
  <c r="AK50" i="1" s="1"/>
  <c r="AN50" i="1"/>
  <c r="AQ50" i="1"/>
  <c r="AR50" i="1"/>
  <c r="AS50" i="1"/>
  <c r="AT50" i="1"/>
  <c r="AU50" i="1"/>
  <c r="AV50" i="1"/>
  <c r="AZ50" i="1"/>
  <c r="BA50" i="1"/>
  <c r="BB50" i="1" s="1"/>
  <c r="BE50" i="1"/>
  <c r="BC50" i="1" s="1"/>
  <c r="BD50" i="1" s="1"/>
  <c r="BH50" i="1"/>
  <c r="BI50" i="1"/>
  <c r="BJ50" i="1"/>
  <c r="BK50" i="1"/>
  <c r="BL50" i="1"/>
  <c r="BM50" i="1"/>
  <c r="BQ50" i="1"/>
  <c r="BR50" i="1"/>
  <c r="BS50" i="1" s="1"/>
  <c r="BT50" i="1"/>
  <c r="BU50" i="1" s="1"/>
  <c r="BV50" i="1"/>
  <c r="D51" i="1"/>
  <c r="E51" i="1"/>
  <c r="F51" i="1"/>
  <c r="G51" i="1"/>
  <c r="I51" i="1"/>
  <c r="J51" i="1"/>
  <c r="K51" i="1"/>
  <c r="L51" i="1"/>
  <c r="M51" i="1"/>
  <c r="N51" i="1"/>
  <c r="R51" i="1"/>
  <c r="S51" i="1"/>
  <c r="T51" i="1" s="1"/>
  <c r="U51" i="1"/>
  <c r="V51" i="1"/>
  <c r="W51" i="1"/>
  <c r="Z51" i="1"/>
  <c r="AA51" i="1"/>
  <c r="AB51" i="1"/>
  <c r="AC51" i="1"/>
  <c r="AD51" i="1"/>
  <c r="AE51" i="1"/>
  <c r="AI51" i="1"/>
  <c r="AJ51" i="1"/>
  <c r="AK51" i="1"/>
  <c r="AN51" i="1"/>
  <c r="AL51" i="1" s="1"/>
  <c r="AM51" i="1" s="1"/>
  <c r="AQ51" i="1"/>
  <c r="AR51" i="1"/>
  <c r="AS51" i="1"/>
  <c r="AT51" i="1"/>
  <c r="AU51" i="1"/>
  <c r="AV51" i="1"/>
  <c r="AZ51" i="1"/>
  <c r="BA51" i="1"/>
  <c r="BB51" i="1" s="1"/>
  <c r="BE51" i="1"/>
  <c r="BC51" i="1" s="1"/>
  <c r="BD51" i="1" s="1"/>
  <c r="BH51" i="1"/>
  <c r="BI51" i="1"/>
  <c r="BJ51" i="1"/>
  <c r="BK51" i="1"/>
  <c r="BL51" i="1"/>
  <c r="BM51" i="1"/>
  <c r="BQ51" i="1"/>
  <c r="BR51" i="1"/>
  <c r="BS51" i="1"/>
  <c r="BV51" i="1"/>
  <c r="BT51" i="1" s="1"/>
  <c r="BU51" i="1" s="1"/>
  <c r="D57" i="1"/>
  <c r="E57" i="1"/>
  <c r="F57" i="1"/>
  <c r="G57" i="1"/>
  <c r="D47" i="1"/>
  <c r="E47" i="1"/>
  <c r="F47" i="1"/>
  <c r="G47" i="1"/>
  <c r="AQ47" i="1"/>
  <c r="AR47" i="1"/>
  <c r="AS47" i="1"/>
  <c r="AT47" i="1"/>
  <c r="AU47" i="1"/>
  <c r="AV47" i="1"/>
  <c r="AZ47" i="1"/>
  <c r="BA47" i="1"/>
  <c r="BB47" i="1"/>
  <c r="BC47" i="1"/>
  <c r="BD47" i="1"/>
  <c r="BE47" i="1"/>
  <c r="BH47" i="1"/>
  <c r="BI47" i="1"/>
  <c r="BJ47" i="1" s="1"/>
  <c r="BM47" i="1"/>
  <c r="BQ47" i="1"/>
  <c r="BR47" i="1"/>
  <c r="BS47" i="1" s="1"/>
  <c r="BV47" i="1"/>
  <c r="D43" i="1"/>
  <c r="E43" i="1"/>
  <c r="F43" i="1"/>
  <c r="G43" i="1"/>
  <c r="I43" i="1"/>
  <c r="J43" i="1"/>
  <c r="K43" i="1"/>
  <c r="L43" i="1"/>
  <c r="M43" i="1"/>
  <c r="N43" i="1"/>
  <c r="R43" i="1"/>
  <c r="S43" i="1"/>
  <c r="T43" i="1"/>
  <c r="U43" i="1"/>
  <c r="V43" i="1"/>
  <c r="W43" i="1"/>
  <c r="Z43" i="1"/>
  <c r="AA43" i="1"/>
  <c r="AB43" i="1"/>
  <c r="AC43" i="1"/>
  <c r="AD43" i="1"/>
  <c r="AE43" i="1"/>
  <c r="AI43" i="1"/>
  <c r="AJ43" i="1"/>
  <c r="AK43" i="1"/>
  <c r="AL43" i="1"/>
  <c r="AM43" i="1"/>
  <c r="AN43" i="1"/>
  <c r="AQ43" i="1"/>
  <c r="AR43" i="1"/>
  <c r="AT43" i="1" s="1"/>
  <c r="AU43" i="1" s="1"/>
  <c r="AS43" i="1"/>
  <c r="AV43" i="1"/>
  <c r="AZ43" i="1"/>
  <c r="BA43" i="1"/>
  <c r="BB43" i="1" s="1"/>
  <c r="BE43" i="1"/>
  <c r="BH43" i="1"/>
  <c r="BI43" i="1"/>
  <c r="BJ43" i="1"/>
  <c r="BK43" i="1"/>
  <c r="BL43" i="1"/>
  <c r="BM43" i="1"/>
  <c r="BQ43" i="1"/>
  <c r="BR43" i="1"/>
  <c r="BS43" i="1"/>
  <c r="BT43" i="1"/>
  <c r="BU43" i="1"/>
  <c r="BV43" i="1"/>
  <c r="D41" i="1"/>
  <c r="E41" i="1"/>
  <c r="F41" i="1"/>
  <c r="G41" i="1"/>
  <c r="Z41" i="1"/>
  <c r="AA41" i="1"/>
  <c r="AB41" i="1"/>
  <c r="AC41" i="1"/>
  <c r="AD41" i="1"/>
  <c r="AE41" i="1"/>
  <c r="AI41" i="1"/>
  <c r="AJ41" i="1"/>
  <c r="AK41" i="1"/>
  <c r="AL41" i="1"/>
  <c r="AM41" i="1"/>
  <c r="AN41" i="1"/>
  <c r="AQ41" i="1"/>
  <c r="AR41" i="1"/>
  <c r="AS41" i="1" s="1"/>
  <c r="AV41" i="1"/>
  <c r="AZ41" i="1"/>
  <c r="BA41" i="1"/>
  <c r="BB41" i="1" s="1"/>
  <c r="BE41" i="1"/>
  <c r="BH41" i="1"/>
  <c r="BI41" i="1"/>
  <c r="BJ41" i="1"/>
  <c r="BK41" i="1"/>
  <c r="BL41" i="1"/>
  <c r="BM41" i="1"/>
  <c r="BQ41" i="1"/>
  <c r="BR41" i="1"/>
  <c r="BS41" i="1"/>
  <c r="BT41" i="1"/>
  <c r="BU41" i="1"/>
  <c r="BV41" i="1"/>
  <c r="D39" i="1"/>
  <c r="E39" i="1"/>
  <c r="F39" i="1"/>
  <c r="G39" i="1"/>
  <c r="I39" i="1"/>
  <c r="J39" i="1"/>
  <c r="K39" i="1"/>
  <c r="L39" i="1"/>
  <c r="M39" i="1"/>
  <c r="N39" i="1"/>
  <c r="R39" i="1"/>
  <c r="S39" i="1"/>
  <c r="T39" i="1"/>
  <c r="U39" i="1"/>
  <c r="V39" i="1"/>
  <c r="W39" i="1"/>
  <c r="Z39" i="1"/>
  <c r="AA39" i="1"/>
  <c r="AB39" i="1"/>
  <c r="AC39" i="1"/>
  <c r="AD39" i="1"/>
  <c r="AE39" i="1"/>
  <c r="AI39" i="1"/>
  <c r="AJ39" i="1"/>
  <c r="AK39" i="1"/>
  <c r="AL39" i="1"/>
  <c r="AM39" i="1"/>
  <c r="AN39" i="1"/>
  <c r="AQ39" i="1"/>
  <c r="AR39" i="1"/>
  <c r="AS39" i="1" s="1"/>
  <c r="AV39" i="1"/>
  <c r="AZ39" i="1"/>
  <c r="BA39" i="1"/>
  <c r="BB39" i="1" s="1"/>
  <c r="BE39" i="1"/>
  <c r="BH39" i="1"/>
  <c r="BI39" i="1"/>
  <c r="BJ39" i="1"/>
  <c r="BK39" i="1"/>
  <c r="BL39" i="1"/>
  <c r="BM39" i="1"/>
  <c r="BQ39" i="1"/>
  <c r="BR39" i="1"/>
  <c r="BS39" i="1"/>
  <c r="BT39" i="1"/>
  <c r="BU39" i="1"/>
  <c r="BV39" i="1"/>
  <c r="D35" i="1"/>
  <c r="E35" i="1"/>
  <c r="F35" i="1"/>
  <c r="G35" i="1"/>
  <c r="I35" i="1"/>
  <c r="J35" i="1"/>
  <c r="K35" i="1"/>
  <c r="L35" i="1"/>
  <c r="M35" i="1"/>
  <c r="N35" i="1"/>
  <c r="R35" i="1"/>
  <c r="S35" i="1"/>
  <c r="T35" i="1"/>
  <c r="U35" i="1"/>
  <c r="V35" i="1"/>
  <c r="W35" i="1"/>
  <c r="Z35" i="1"/>
  <c r="AA35" i="1"/>
  <c r="AB35" i="1" s="1"/>
  <c r="AE35" i="1"/>
  <c r="AI35" i="1"/>
  <c r="AJ35" i="1"/>
  <c r="AK35" i="1" s="1"/>
  <c r="AN35" i="1"/>
  <c r="AQ35" i="1"/>
  <c r="AR35" i="1"/>
  <c r="AS35" i="1"/>
  <c r="AT35" i="1"/>
  <c r="AU35" i="1"/>
  <c r="AV35" i="1"/>
  <c r="AZ35" i="1"/>
  <c r="BA35" i="1"/>
  <c r="BB35" i="1"/>
  <c r="BC35" i="1"/>
  <c r="BD35" i="1"/>
  <c r="BE35" i="1"/>
  <c r="D29" i="1"/>
  <c r="E29" i="1"/>
  <c r="F29" i="1"/>
  <c r="G29" i="1"/>
  <c r="I29" i="1"/>
  <c r="J29" i="1"/>
  <c r="K29" i="1" s="1"/>
  <c r="N29" i="1"/>
  <c r="L29" i="1" s="1"/>
  <c r="M29" i="1" s="1"/>
  <c r="R29" i="1"/>
  <c r="S29" i="1"/>
  <c r="T29" i="1" s="1"/>
  <c r="W29" i="1"/>
  <c r="Z29" i="1"/>
  <c r="AA29" i="1"/>
  <c r="AB29" i="1"/>
  <c r="AC29" i="1"/>
  <c r="AD29" i="1"/>
  <c r="AE29" i="1"/>
  <c r="AI29" i="1"/>
  <c r="AJ29" i="1"/>
  <c r="AK29" i="1"/>
  <c r="AL29" i="1"/>
  <c r="AM29" i="1"/>
  <c r="AN29" i="1"/>
  <c r="AQ29" i="1"/>
  <c r="AR29" i="1"/>
  <c r="AS29" i="1"/>
  <c r="AT29" i="1"/>
  <c r="AU29" i="1"/>
  <c r="AV29" i="1"/>
  <c r="AZ29" i="1"/>
  <c r="BA29" i="1"/>
  <c r="BB29" i="1"/>
  <c r="BC29" i="1"/>
  <c r="BD29" i="1"/>
  <c r="BE29" i="1"/>
  <c r="BH29" i="1"/>
  <c r="BI29" i="1"/>
  <c r="BJ29" i="1"/>
  <c r="BK29" i="1"/>
  <c r="BL29" i="1"/>
  <c r="BM29" i="1"/>
  <c r="BQ29" i="1"/>
  <c r="BR29" i="1"/>
  <c r="BS29" i="1"/>
  <c r="BT29" i="1"/>
  <c r="BU29" i="1"/>
  <c r="BV29" i="1"/>
  <c r="D27" i="1"/>
  <c r="E27" i="1"/>
  <c r="F27" i="1"/>
  <c r="G27" i="1"/>
  <c r="I27" i="1"/>
  <c r="J27" i="1"/>
  <c r="K27" i="1"/>
  <c r="L27" i="1"/>
  <c r="M27" i="1"/>
  <c r="N27" i="1"/>
  <c r="R27" i="1"/>
  <c r="S27" i="1"/>
  <c r="T27" i="1"/>
  <c r="U27" i="1"/>
  <c r="V27" i="1"/>
  <c r="W27" i="1"/>
  <c r="Z27" i="1"/>
  <c r="AA27" i="1"/>
  <c r="AB27" i="1" s="1"/>
  <c r="AE27" i="1"/>
  <c r="AI27" i="1"/>
  <c r="AJ27" i="1"/>
  <c r="AK27" i="1" s="1"/>
  <c r="AN27" i="1"/>
  <c r="AQ27" i="1"/>
  <c r="AR27" i="1"/>
  <c r="AS27" i="1"/>
  <c r="AT27" i="1"/>
  <c r="AU27" i="1"/>
  <c r="AV27" i="1"/>
  <c r="AZ27" i="1"/>
  <c r="BA27" i="1"/>
  <c r="BB27" i="1"/>
  <c r="BC27" i="1"/>
  <c r="BD27" i="1"/>
  <c r="BE27" i="1"/>
  <c r="BH27" i="1"/>
  <c r="BI27" i="1"/>
  <c r="BJ27" i="1"/>
  <c r="BK27" i="1"/>
  <c r="BL27" i="1"/>
  <c r="BM27" i="1"/>
  <c r="BQ27" i="1"/>
  <c r="BR27" i="1"/>
  <c r="BS27" i="1"/>
  <c r="BT27" i="1"/>
  <c r="BU27" i="1"/>
  <c r="BV27" i="1"/>
  <c r="D22" i="1"/>
  <c r="E22" i="1"/>
  <c r="F22" i="1"/>
  <c r="G22" i="1"/>
  <c r="I22" i="1"/>
  <c r="J22" i="1"/>
  <c r="K22" i="1"/>
  <c r="L22" i="1"/>
  <c r="M22" i="1"/>
  <c r="N22" i="1"/>
  <c r="R22" i="1"/>
  <c r="S22" i="1"/>
  <c r="T22" i="1"/>
  <c r="U22" i="1"/>
  <c r="V22" i="1"/>
  <c r="W22" i="1"/>
  <c r="Z22" i="1"/>
  <c r="AA22" i="1"/>
  <c r="AB22" i="1" s="1"/>
  <c r="AE22" i="1"/>
  <c r="AC22" i="1" s="1"/>
  <c r="AD22" i="1" s="1"/>
  <c r="D20" i="1"/>
  <c r="E20" i="1"/>
  <c r="F20" i="1"/>
  <c r="G20" i="1"/>
  <c r="I20" i="1"/>
  <c r="J20" i="1"/>
  <c r="K20" i="1"/>
  <c r="L20" i="1"/>
  <c r="M20" i="1"/>
  <c r="N20" i="1"/>
  <c r="R20" i="1"/>
  <c r="S20" i="1"/>
  <c r="T20" i="1"/>
  <c r="U20" i="1"/>
  <c r="V20" i="1"/>
  <c r="W20" i="1"/>
  <c r="Z20" i="1"/>
  <c r="AA20" i="1"/>
  <c r="AB20" i="1" s="1"/>
  <c r="AE20" i="1"/>
  <c r="AI20" i="1"/>
  <c r="AJ20" i="1"/>
  <c r="AK20" i="1" s="1"/>
  <c r="AN20" i="1"/>
  <c r="AQ20" i="1"/>
  <c r="AR20" i="1"/>
  <c r="AS20" i="1"/>
  <c r="AT20" i="1"/>
  <c r="AU20" i="1"/>
  <c r="AV20" i="1"/>
  <c r="BH20" i="1"/>
  <c r="BI20" i="1"/>
  <c r="BJ20" i="1"/>
  <c r="BK20" i="1"/>
  <c r="BL20" i="1"/>
  <c r="BM20" i="1"/>
  <c r="BQ20" i="1"/>
  <c r="BR20" i="1"/>
  <c r="BS20" i="1"/>
  <c r="BT20" i="1"/>
  <c r="BU20" i="1"/>
  <c r="BV20" i="1"/>
  <c r="D15" i="1"/>
  <c r="E15" i="1"/>
  <c r="F15" i="1"/>
  <c r="G15" i="1"/>
  <c r="I15" i="1"/>
  <c r="J15" i="1"/>
  <c r="K15" i="1" s="1"/>
  <c r="N15" i="1"/>
  <c r="L15" i="1" s="1"/>
  <c r="M15" i="1" s="1"/>
  <c r="R15" i="1"/>
  <c r="S15" i="1"/>
  <c r="W15" i="1"/>
  <c r="Z15" i="1"/>
  <c r="AA15" i="1"/>
  <c r="AB15" i="1"/>
  <c r="AC15" i="1"/>
  <c r="AD15" i="1"/>
  <c r="AE15" i="1"/>
  <c r="AI15" i="1"/>
  <c r="AJ15" i="1"/>
  <c r="AK15" i="1"/>
  <c r="AL15" i="1"/>
  <c r="AM15" i="1"/>
  <c r="AN15" i="1"/>
  <c r="D13" i="1"/>
  <c r="E13" i="1"/>
  <c r="F13" i="1"/>
  <c r="G13" i="1"/>
  <c r="I13" i="1"/>
  <c r="J13" i="1"/>
  <c r="K13" i="1"/>
  <c r="L13" i="1"/>
  <c r="M13" i="1" s="1"/>
  <c r="N13" i="1"/>
  <c r="R13" i="1"/>
  <c r="S13" i="1"/>
  <c r="T13" i="1" s="1"/>
  <c r="W13" i="1"/>
  <c r="Z13" i="1"/>
  <c r="AA13" i="1"/>
  <c r="AB13" i="1"/>
  <c r="AC13" i="1"/>
  <c r="AD13" i="1"/>
  <c r="AE13" i="1"/>
  <c r="AI13" i="1"/>
  <c r="AJ13" i="1"/>
  <c r="AK13" i="1"/>
  <c r="AL13" i="1"/>
  <c r="AM13" i="1"/>
  <c r="AN13" i="1"/>
  <c r="AQ13" i="1"/>
  <c r="AR13" i="1"/>
  <c r="AS13" i="1"/>
  <c r="AT13" i="1"/>
  <c r="AU13" i="1"/>
  <c r="AV13" i="1"/>
  <c r="AZ13" i="1"/>
  <c r="BA13" i="1"/>
  <c r="BB13" i="1"/>
  <c r="BC13" i="1"/>
  <c r="BD13" i="1"/>
  <c r="BE13" i="1"/>
  <c r="BH13" i="1"/>
  <c r="BI13" i="1"/>
  <c r="BJ13" i="1"/>
  <c r="BK13" i="1"/>
  <c r="BL13" i="1"/>
  <c r="BM13" i="1"/>
  <c r="BQ13" i="1"/>
  <c r="BR13" i="1"/>
  <c r="BS13" i="1"/>
  <c r="BT13" i="1"/>
  <c r="BU13" i="1"/>
  <c r="BV13" i="1"/>
  <c r="W12" i="1"/>
  <c r="S12" i="1"/>
  <c r="T12" i="1" s="1"/>
  <c r="R12" i="1"/>
  <c r="W14" i="1"/>
  <c r="S14" i="1"/>
  <c r="R14" i="1"/>
  <c r="BM25" i="1"/>
  <c r="BI25" i="1"/>
  <c r="BJ25" i="1" s="1"/>
  <c r="BH25" i="1"/>
  <c r="AL33" i="1"/>
  <c r="Z21" i="1"/>
  <c r="AA21" i="1"/>
  <c r="AB21" i="1" s="1"/>
  <c r="AE21" i="1"/>
  <c r="BW54" i="1"/>
  <c r="BP54" i="1"/>
  <c r="BO54" i="1"/>
  <c r="BN54" i="1"/>
  <c r="BG54" i="1"/>
  <c r="BF54" i="1"/>
  <c r="AY54" i="1"/>
  <c r="AX54" i="1"/>
  <c r="AW54" i="1"/>
  <c r="AP54" i="1"/>
  <c r="AO54" i="1"/>
  <c r="AH54" i="1"/>
  <c r="AG54" i="1"/>
  <c r="AF54" i="1"/>
  <c r="Y54" i="1"/>
  <c r="X54" i="1"/>
  <c r="Q54" i="1"/>
  <c r="P54" i="1"/>
  <c r="O54" i="1"/>
  <c r="H54" i="1"/>
  <c r="AQ42" i="1"/>
  <c r="AR42" i="1"/>
  <c r="AV42" i="1"/>
  <c r="AQ38" i="1"/>
  <c r="AR38" i="1"/>
  <c r="AS38" i="1" s="1"/>
  <c r="AV38" i="1"/>
  <c r="AZ38" i="1"/>
  <c r="BA38" i="1"/>
  <c r="BB38" i="1" s="1"/>
  <c r="BE38" i="1"/>
  <c r="BH38" i="1"/>
  <c r="BI38" i="1"/>
  <c r="BJ38" i="1"/>
  <c r="BK38" i="1"/>
  <c r="BL38" i="1"/>
  <c r="BM38" i="1"/>
  <c r="BQ38" i="1"/>
  <c r="BR38" i="1"/>
  <c r="BS38" i="1"/>
  <c r="BT38" i="1"/>
  <c r="BU38" i="1"/>
  <c r="BV38" i="1"/>
  <c r="AQ36" i="1"/>
  <c r="AR36" i="1"/>
  <c r="AS36" i="1"/>
  <c r="AT36" i="1"/>
  <c r="AU36" i="1"/>
  <c r="AV36" i="1"/>
  <c r="AZ36" i="1"/>
  <c r="BA36" i="1"/>
  <c r="BB36" i="1"/>
  <c r="BC36" i="1"/>
  <c r="BD36" i="1"/>
  <c r="BE36" i="1"/>
  <c r="BH36" i="1"/>
  <c r="BI36" i="1"/>
  <c r="BJ36" i="1"/>
  <c r="BK36" i="1"/>
  <c r="BL36" i="1"/>
  <c r="BM36" i="1"/>
  <c r="BQ36" i="1"/>
  <c r="BR36" i="1"/>
  <c r="BS36" i="1"/>
  <c r="BT36" i="1"/>
  <c r="BU36" i="1"/>
  <c r="BV36" i="1"/>
  <c r="AQ32" i="1"/>
  <c r="AR32" i="1"/>
  <c r="AS32" i="1"/>
  <c r="AT32" i="1"/>
  <c r="AU32" i="1"/>
  <c r="AV32" i="1"/>
  <c r="AZ32" i="1"/>
  <c r="BA32" i="1"/>
  <c r="BB32" i="1"/>
  <c r="BC32" i="1"/>
  <c r="BD32" i="1"/>
  <c r="BE32" i="1"/>
  <c r="BH32" i="1"/>
  <c r="BI32" i="1"/>
  <c r="BJ32" i="1"/>
  <c r="BK32" i="1"/>
  <c r="BL32" i="1"/>
  <c r="BM32" i="1"/>
  <c r="BQ32" i="1"/>
  <c r="BR32" i="1"/>
  <c r="BS32" i="1"/>
  <c r="BT32" i="1"/>
  <c r="BU32" i="1"/>
  <c r="BV32" i="1"/>
  <c r="AQ40" i="1"/>
  <c r="AR40" i="1"/>
  <c r="AS40" i="1" s="1"/>
  <c r="AV40" i="1"/>
  <c r="AZ40" i="1"/>
  <c r="BA40" i="1"/>
  <c r="BB40" i="1" s="1"/>
  <c r="BE40" i="1"/>
  <c r="BH40" i="1"/>
  <c r="BI40" i="1"/>
  <c r="BJ40" i="1"/>
  <c r="BK40" i="1"/>
  <c r="BL40" i="1"/>
  <c r="BM40" i="1"/>
  <c r="BQ40" i="1"/>
  <c r="BR40" i="1"/>
  <c r="BS40" i="1"/>
  <c r="BT40" i="1"/>
  <c r="BU40" i="1"/>
  <c r="BV40" i="1"/>
  <c r="AZ42" i="1"/>
  <c r="BA42" i="1"/>
  <c r="BB42" i="1" s="1"/>
  <c r="BE42" i="1"/>
  <c r="BH42" i="1"/>
  <c r="BI42" i="1"/>
  <c r="BJ42" i="1"/>
  <c r="BK42" i="1"/>
  <c r="BL42" i="1"/>
  <c r="BM42" i="1"/>
  <c r="BQ42" i="1"/>
  <c r="BR42" i="1"/>
  <c r="BS42" i="1"/>
  <c r="BT42" i="1"/>
  <c r="BU42" i="1"/>
  <c r="BV42" i="1"/>
  <c r="AQ31" i="1"/>
  <c r="AR31" i="1"/>
  <c r="AS31" i="1"/>
  <c r="AT31" i="1"/>
  <c r="AU31" i="1"/>
  <c r="AV31" i="1"/>
  <c r="AZ31" i="1"/>
  <c r="BA31" i="1"/>
  <c r="BB31" i="1"/>
  <c r="BC31" i="1"/>
  <c r="BD31" i="1"/>
  <c r="BE31" i="1"/>
  <c r="BH31" i="1"/>
  <c r="BI31" i="1"/>
  <c r="BJ31" i="1"/>
  <c r="BK31" i="1"/>
  <c r="BL31" i="1"/>
  <c r="BM31" i="1"/>
  <c r="BQ31" i="1"/>
  <c r="BR31" i="1"/>
  <c r="BS31" i="1"/>
  <c r="BT31" i="1"/>
  <c r="BU31" i="1"/>
  <c r="BV31" i="1"/>
  <c r="AQ33" i="1"/>
  <c r="AR33" i="1"/>
  <c r="AS33" i="1"/>
  <c r="AT33" i="1"/>
  <c r="AU33" i="1"/>
  <c r="AV33" i="1"/>
  <c r="AZ33" i="1"/>
  <c r="BA33" i="1"/>
  <c r="BB33" i="1"/>
  <c r="BC33" i="1"/>
  <c r="BD33" i="1"/>
  <c r="BE33" i="1"/>
  <c r="BH33" i="1"/>
  <c r="BI33" i="1"/>
  <c r="BJ33" i="1"/>
  <c r="BK33" i="1"/>
  <c r="BL33" i="1"/>
  <c r="BM33" i="1"/>
  <c r="BQ33" i="1"/>
  <c r="BR33" i="1"/>
  <c r="BS33" i="1"/>
  <c r="BT33" i="1"/>
  <c r="BU33" i="1"/>
  <c r="BV33" i="1"/>
  <c r="AQ44" i="1"/>
  <c r="AR44" i="1"/>
  <c r="AS44" i="1"/>
  <c r="AT44" i="1"/>
  <c r="AU44" i="1"/>
  <c r="AV44" i="1"/>
  <c r="AZ44" i="1"/>
  <c r="BA44" i="1"/>
  <c r="BB44" i="1" s="1"/>
  <c r="BE44" i="1"/>
  <c r="BH44" i="1"/>
  <c r="BI44" i="1"/>
  <c r="BJ44" i="1"/>
  <c r="BK44" i="1"/>
  <c r="BL44" i="1"/>
  <c r="BM44" i="1"/>
  <c r="BQ44" i="1"/>
  <c r="BR44" i="1"/>
  <c r="BS44" i="1"/>
  <c r="BT44" i="1"/>
  <c r="BU44" i="1"/>
  <c r="BV44" i="1"/>
  <c r="AQ37" i="1"/>
  <c r="AR37" i="1"/>
  <c r="AS37" i="1"/>
  <c r="AT37" i="1"/>
  <c r="AU37" i="1"/>
  <c r="AV37" i="1"/>
  <c r="AZ37" i="1"/>
  <c r="BA37" i="1"/>
  <c r="BB37" i="1"/>
  <c r="BC37" i="1"/>
  <c r="BD37" i="1"/>
  <c r="BE37" i="1"/>
  <c r="BH37" i="1"/>
  <c r="BI37" i="1"/>
  <c r="BJ37" i="1"/>
  <c r="BK37" i="1"/>
  <c r="BL37" i="1"/>
  <c r="BM37" i="1"/>
  <c r="BQ37" i="1"/>
  <c r="BR37" i="1"/>
  <c r="BS37" i="1"/>
  <c r="BT37" i="1"/>
  <c r="BU37" i="1"/>
  <c r="BV37" i="1"/>
  <c r="AQ45" i="1"/>
  <c r="AR45" i="1"/>
  <c r="AS45" i="1"/>
  <c r="AT45" i="1"/>
  <c r="AU45" i="1"/>
  <c r="AV45" i="1"/>
  <c r="AZ45" i="1"/>
  <c r="BA45" i="1"/>
  <c r="BB45" i="1"/>
  <c r="BC45" i="1"/>
  <c r="BD45" i="1"/>
  <c r="BE45" i="1"/>
  <c r="BH45" i="1"/>
  <c r="BI45" i="1"/>
  <c r="BM45" i="1"/>
  <c r="BQ45" i="1"/>
  <c r="BR45" i="1"/>
  <c r="BS45" i="1"/>
  <c r="BT45" i="1"/>
  <c r="BU45" i="1"/>
  <c r="BV45" i="1"/>
  <c r="AQ46" i="1"/>
  <c r="AR46" i="1"/>
  <c r="AS46" i="1"/>
  <c r="AT46" i="1"/>
  <c r="AU46" i="1"/>
  <c r="AV46" i="1"/>
  <c r="AZ46" i="1"/>
  <c r="BA46" i="1"/>
  <c r="BB46" i="1"/>
  <c r="BC46" i="1"/>
  <c r="BD46" i="1"/>
  <c r="BE46" i="1"/>
  <c r="BH46" i="1"/>
  <c r="BI46" i="1"/>
  <c r="BJ46" i="1" s="1"/>
  <c r="BM46" i="1"/>
  <c r="BQ46" i="1"/>
  <c r="BR46" i="1"/>
  <c r="BS46" i="1" s="1"/>
  <c r="BV46" i="1"/>
  <c r="AI36" i="1"/>
  <c r="AJ36" i="1"/>
  <c r="AK36" i="1" s="1"/>
  <c r="AN36" i="1"/>
  <c r="AI32" i="1"/>
  <c r="AJ32" i="1"/>
  <c r="AK32" i="1"/>
  <c r="AL32" i="1"/>
  <c r="AM32" i="1"/>
  <c r="AN32" i="1"/>
  <c r="AI40" i="1"/>
  <c r="AJ40" i="1"/>
  <c r="AK40" i="1"/>
  <c r="AL40" i="1"/>
  <c r="AM40" i="1"/>
  <c r="AN40" i="1"/>
  <c r="AI42" i="1"/>
  <c r="AJ42" i="1"/>
  <c r="AK42" i="1"/>
  <c r="AL42" i="1"/>
  <c r="AM42" i="1"/>
  <c r="AN42" i="1"/>
  <c r="AI31" i="1"/>
  <c r="AJ31" i="1"/>
  <c r="AK31" i="1"/>
  <c r="AL31" i="1"/>
  <c r="AM31" i="1"/>
  <c r="AN31" i="1"/>
  <c r="AI33" i="1"/>
  <c r="AJ33" i="1"/>
  <c r="AK33" i="1"/>
  <c r="AM33" i="1"/>
  <c r="AN33" i="1"/>
  <c r="AI44" i="1"/>
  <c r="AJ44" i="1"/>
  <c r="AK44" i="1"/>
  <c r="AL44" i="1"/>
  <c r="AM44" i="1"/>
  <c r="AN44" i="1"/>
  <c r="Z38" i="1"/>
  <c r="AA38" i="1"/>
  <c r="AB38" i="1"/>
  <c r="AC38" i="1"/>
  <c r="AD38" i="1"/>
  <c r="AE38" i="1"/>
  <c r="Z36" i="1"/>
  <c r="AA36" i="1"/>
  <c r="AB36" i="1"/>
  <c r="AC36" i="1"/>
  <c r="AD36" i="1"/>
  <c r="AE36" i="1"/>
  <c r="Z32" i="1"/>
  <c r="AA32" i="1"/>
  <c r="AB32" i="1"/>
  <c r="AC32" i="1"/>
  <c r="AD32" i="1"/>
  <c r="AE32" i="1"/>
  <c r="Z40" i="1"/>
  <c r="AA40" i="1"/>
  <c r="AB40" i="1"/>
  <c r="AC40" i="1"/>
  <c r="AD40" i="1"/>
  <c r="AE40" i="1"/>
  <c r="Z42" i="1"/>
  <c r="AA42" i="1"/>
  <c r="AB42" i="1"/>
  <c r="AC42" i="1"/>
  <c r="AD42" i="1"/>
  <c r="AE42" i="1"/>
  <c r="Z31" i="1"/>
  <c r="AA31" i="1"/>
  <c r="AB31" i="1"/>
  <c r="AC31" i="1"/>
  <c r="AD31" i="1"/>
  <c r="AE31" i="1"/>
  <c r="Z33" i="1"/>
  <c r="AA33" i="1"/>
  <c r="AB33" i="1" s="1"/>
  <c r="AE33" i="1"/>
  <c r="Z44" i="1"/>
  <c r="AA44" i="1"/>
  <c r="AB44" i="1"/>
  <c r="AC44" i="1"/>
  <c r="AD44" i="1"/>
  <c r="AE44" i="1"/>
  <c r="BT49" i="1" l="1"/>
  <c r="BU49" i="1" s="1"/>
  <c r="AL50" i="1"/>
  <c r="AM50" i="1" s="1"/>
  <c r="U49" i="1"/>
  <c r="V49" i="1" s="1"/>
  <c r="BC41" i="1"/>
  <c r="BD41" i="1" s="1"/>
  <c r="BT47" i="1"/>
  <c r="BU47" i="1" s="1"/>
  <c r="BK47" i="1"/>
  <c r="BL47" i="1" s="1"/>
  <c r="BC43" i="1"/>
  <c r="BD43" i="1" s="1"/>
  <c r="BC39" i="1"/>
  <c r="BD39" i="1" s="1"/>
  <c r="AL20" i="1"/>
  <c r="AM20" i="1" s="1"/>
  <c r="AT41" i="1"/>
  <c r="AU41" i="1" s="1"/>
  <c r="AT39" i="1"/>
  <c r="AU39" i="1" s="1"/>
  <c r="AC35" i="1"/>
  <c r="AD35" i="1" s="1"/>
  <c r="AL35" i="1"/>
  <c r="AM35" i="1" s="1"/>
  <c r="U29" i="1"/>
  <c r="V29" i="1" s="1"/>
  <c r="U15" i="1"/>
  <c r="V15" i="1" s="1"/>
  <c r="AL27" i="1"/>
  <c r="AM27" i="1" s="1"/>
  <c r="AC27" i="1"/>
  <c r="AD27" i="1" s="1"/>
  <c r="T15" i="1"/>
  <c r="AC20" i="1"/>
  <c r="AD20" i="1" s="1"/>
  <c r="U13" i="1"/>
  <c r="V13" i="1" s="1"/>
  <c r="U14" i="1"/>
  <c r="V14" i="1" s="1"/>
  <c r="U12" i="1"/>
  <c r="V12" i="1" s="1"/>
  <c r="T14" i="1"/>
  <c r="BK25" i="1"/>
  <c r="BL25" i="1" s="1"/>
  <c r="AC33" i="1"/>
  <c r="AD33" i="1" s="1"/>
  <c r="BC42" i="1"/>
  <c r="BD42" i="1" s="1"/>
  <c r="BK45" i="1"/>
  <c r="BL45" i="1" s="1"/>
  <c r="BC40" i="1"/>
  <c r="BD40" i="1" s="1"/>
  <c r="BT46" i="1"/>
  <c r="BU46" i="1" s="1"/>
  <c r="AT38" i="1"/>
  <c r="AU38" i="1" s="1"/>
  <c r="BK46" i="1"/>
  <c r="BL46" i="1" s="1"/>
  <c r="BC44" i="1"/>
  <c r="BD44" i="1" s="1"/>
  <c r="AT40" i="1"/>
  <c r="AU40" i="1" s="1"/>
  <c r="AC21" i="1"/>
  <c r="AD21" i="1" s="1"/>
  <c r="BJ45" i="1"/>
  <c r="BC38" i="1"/>
  <c r="BD38" i="1" s="1"/>
  <c r="AT42" i="1"/>
  <c r="AU42" i="1" s="1"/>
  <c r="AS42" i="1"/>
  <c r="AL36" i="1"/>
  <c r="AM36" i="1" s="1"/>
  <c r="G58" i="1" l="1"/>
  <c r="F58" i="1"/>
  <c r="E58" i="1"/>
  <c r="D58" i="1"/>
  <c r="G56" i="1"/>
  <c r="F56" i="1"/>
  <c r="E56" i="1"/>
  <c r="D56" i="1"/>
  <c r="AN24" i="1" l="1"/>
  <c r="AJ24" i="1"/>
  <c r="AK24" i="1" s="1"/>
  <c r="AI24" i="1"/>
  <c r="AE24" i="1"/>
  <c r="AA24" i="1"/>
  <c r="AB24" i="1" s="1"/>
  <c r="Z24" i="1"/>
  <c r="W24" i="1"/>
  <c r="V24" i="1"/>
  <c r="U24" i="1"/>
  <c r="T24" i="1"/>
  <c r="S24" i="1"/>
  <c r="R24" i="1"/>
  <c r="N24" i="1"/>
  <c r="M24" i="1"/>
  <c r="L24" i="1"/>
  <c r="K24" i="1"/>
  <c r="J24" i="1"/>
  <c r="I24" i="1"/>
  <c r="G24" i="1"/>
  <c r="F24" i="1"/>
  <c r="E24" i="1"/>
  <c r="D24" i="1"/>
  <c r="G40" i="1"/>
  <c r="F40" i="1"/>
  <c r="E40" i="1"/>
  <c r="D40" i="1"/>
  <c r="W36" i="1"/>
  <c r="V36" i="1"/>
  <c r="U36" i="1"/>
  <c r="T36" i="1"/>
  <c r="S36" i="1"/>
  <c r="R36" i="1"/>
  <c r="N36" i="1"/>
  <c r="M36" i="1"/>
  <c r="L36" i="1"/>
  <c r="K36" i="1"/>
  <c r="J36" i="1"/>
  <c r="I36" i="1"/>
  <c r="G36" i="1"/>
  <c r="F36" i="1"/>
  <c r="E36" i="1"/>
  <c r="D36" i="1"/>
  <c r="AN25" i="1"/>
  <c r="AJ25" i="1"/>
  <c r="AK25" i="1" s="1"/>
  <c r="AI25" i="1"/>
  <c r="AE25" i="1"/>
  <c r="AA25" i="1"/>
  <c r="AB25" i="1" s="1"/>
  <c r="Z25" i="1"/>
  <c r="W25" i="1"/>
  <c r="V25" i="1"/>
  <c r="U25" i="1"/>
  <c r="T25" i="1"/>
  <c r="S25" i="1"/>
  <c r="R25" i="1"/>
  <c r="N25" i="1"/>
  <c r="M25" i="1"/>
  <c r="L25" i="1"/>
  <c r="K25" i="1"/>
  <c r="J25" i="1"/>
  <c r="I25" i="1"/>
  <c r="G25" i="1"/>
  <c r="F25" i="1"/>
  <c r="E25" i="1"/>
  <c r="D25" i="1"/>
  <c r="BE28" i="1"/>
  <c r="BA28" i="1"/>
  <c r="BB28" i="1" s="1"/>
  <c r="AZ28" i="1"/>
  <c r="AV28" i="1"/>
  <c r="AR28" i="1"/>
  <c r="AS28" i="1" s="1"/>
  <c r="AQ28" i="1"/>
  <c r="G46" i="1"/>
  <c r="F46" i="1"/>
  <c r="E46" i="1"/>
  <c r="D46" i="1"/>
  <c r="W42" i="1"/>
  <c r="V42" i="1"/>
  <c r="U42" i="1"/>
  <c r="T42" i="1"/>
  <c r="S42" i="1"/>
  <c r="R42" i="1"/>
  <c r="N42" i="1"/>
  <c r="M42" i="1"/>
  <c r="L42" i="1"/>
  <c r="K42" i="1"/>
  <c r="J42" i="1"/>
  <c r="I42" i="1"/>
  <c r="G42" i="1"/>
  <c r="F42" i="1"/>
  <c r="E42" i="1"/>
  <c r="D42" i="1"/>
  <c r="W44" i="1"/>
  <c r="V44" i="1"/>
  <c r="U44" i="1"/>
  <c r="T44" i="1"/>
  <c r="S44" i="1"/>
  <c r="R44" i="1"/>
  <c r="N44" i="1"/>
  <c r="M44" i="1"/>
  <c r="L44" i="1"/>
  <c r="K44" i="1"/>
  <c r="J44" i="1"/>
  <c r="I44" i="1"/>
  <c r="G44" i="1"/>
  <c r="F44" i="1"/>
  <c r="E44" i="1"/>
  <c r="D44" i="1"/>
  <c r="W32" i="1"/>
  <c r="S32" i="1"/>
  <c r="T32" i="1" s="1"/>
  <c r="R32" i="1"/>
  <c r="N32" i="1"/>
  <c r="J32" i="1"/>
  <c r="K32" i="1" s="1"/>
  <c r="I32" i="1"/>
  <c r="G32" i="1"/>
  <c r="F32" i="1"/>
  <c r="E32" i="1"/>
  <c r="D32" i="1"/>
  <c r="AN23" i="1"/>
  <c r="AJ23" i="1"/>
  <c r="AK23" i="1" s="1"/>
  <c r="AI23" i="1"/>
  <c r="AE23" i="1"/>
  <c r="AA23" i="1"/>
  <c r="AB23" i="1" s="1"/>
  <c r="Z23" i="1"/>
  <c r="W23" i="1"/>
  <c r="V23" i="1"/>
  <c r="U23" i="1"/>
  <c r="T23" i="1"/>
  <c r="S23" i="1"/>
  <c r="R23" i="1"/>
  <c r="N23" i="1"/>
  <c r="M23" i="1"/>
  <c r="L23" i="1"/>
  <c r="K23" i="1"/>
  <c r="J23" i="1"/>
  <c r="I23" i="1"/>
  <c r="G23" i="1"/>
  <c r="F23" i="1"/>
  <c r="E23" i="1"/>
  <c r="D23" i="1"/>
  <c r="BE34" i="1"/>
  <c r="BA34" i="1"/>
  <c r="BB34" i="1" s="1"/>
  <c r="AZ34" i="1"/>
  <c r="AV34" i="1"/>
  <c r="AU34" i="1"/>
  <c r="AT34" i="1"/>
  <c r="AS34" i="1"/>
  <c r="AR34" i="1"/>
  <c r="AQ34" i="1"/>
  <c r="AN34" i="1"/>
  <c r="AJ34" i="1"/>
  <c r="AK34" i="1" s="1"/>
  <c r="AI34" i="1"/>
  <c r="AE34" i="1"/>
  <c r="AA34" i="1"/>
  <c r="AB34" i="1" s="1"/>
  <c r="Z34" i="1"/>
  <c r="W34" i="1"/>
  <c r="V34" i="1"/>
  <c r="U34" i="1"/>
  <c r="T34" i="1"/>
  <c r="S34" i="1"/>
  <c r="R34" i="1"/>
  <c r="N34" i="1"/>
  <c r="M34" i="1"/>
  <c r="L34" i="1"/>
  <c r="K34" i="1"/>
  <c r="J34" i="1"/>
  <c r="I34" i="1"/>
  <c r="G34" i="1"/>
  <c r="F34" i="1"/>
  <c r="E34" i="1"/>
  <c r="D34" i="1"/>
  <c r="W21" i="1"/>
  <c r="S21" i="1"/>
  <c r="T21" i="1" s="1"/>
  <c r="R21" i="1"/>
  <c r="N21" i="1"/>
  <c r="J21" i="1"/>
  <c r="K21" i="1" s="1"/>
  <c r="I21" i="1"/>
  <c r="G21" i="1"/>
  <c r="F21" i="1"/>
  <c r="E21" i="1"/>
  <c r="D21" i="1"/>
  <c r="AN14" i="1"/>
  <c r="AJ14" i="1"/>
  <c r="AL14" i="1" s="1"/>
  <c r="AM14" i="1" s="1"/>
  <c r="AI14" i="1"/>
  <c r="AE14" i="1"/>
  <c r="AA14" i="1"/>
  <c r="AB14" i="1" s="1"/>
  <c r="Z14" i="1"/>
  <c r="N14" i="1"/>
  <c r="J14" i="1"/>
  <c r="K14" i="1" s="1"/>
  <c r="I14" i="1"/>
  <c r="G14" i="1"/>
  <c r="F14" i="1"/>
  <c r="E14" i="1"/>
  <c r="D14" i="1"/>
  <c r="W16" i="1"/>
  <c r="S16" i="1"/>
  <c r="T16" i="1" s="1"/>
  <c r="R16" i="1"/>
  <c r="N16" i="1"/>
  <c r="J16" i="1"/>
  <c r="I16" i="1"/>
  <c r="G16" i="1"/>
  <c r="F16" i="1"/>
  <c r="E16" i="1"/>
  <c r="D16" i="1"/>
  <c r="AL34" i="1" l="1"/>
  <c r="AM34" i="1" s="1"/>
  <c r="AC34" i="1"/>
  <c r="AD34" i="1" s="1"/>
  <c r="L14" i="1"/>
  <c r="M14" i="1" s="1"/>
  <c r="U32" i="1"/>
  <c r="V32" i="1" s="1"/>
  <c r="AK14" i="1"/>
  <c r="L32" i="1"/>
  <c r="M32" i="1" s="1"/>
  <c r="K16" i="1"/>
  <c r="AC24" i="1"/>
  <c r="AD24" i="1" s="1"/>
  <c r="AL24" i="1"/>
  <c r="AM24" i="1" s="1"/>
  <c r="AC25" i="1"/>
  <c r="AD25" i="1" s="1"/>
  <c r="BC28" i="1"/>
  <c r="BD28" i="1" s="1"/>
  <c r="AL25" i="1"/>
  <c r="AM25" i="1" s="1"/>
  <c r="AT28" i="1"/>
  <c r="AU28" i="1" s="1"/>
  <c r="AC23" i="1"/>
  <c r="AD23" i="1" s="1"/>
  <c r="AL23" i="1"/>
  <c r="AM23" i="1" s="1"/>
  <c r="BC34" i="1"/>
  <c r="BD34" i="1" s="1"/>
  <c r="AC14" i="1"/>
  <c r="AD14" i="1" s="1"/>
  <c r="L21" i="1"/>
  <c r="M21" i="1" s="1"/>
  <c r="U21" i="1"/>
  <c r="V21" i="1" s="1"/>
  <c r="L16" i="1"/>
  <c r="U16" i="1"/>
  <c r="V16" i="1" s="1"/>
  <c r="M16" i="1" l="1"/>
  <c r="BV53" i="1"/>
  <c r="BR53" i="1"/>
  <c r="BS53" i="1" s="1"/>
  <c r="BQ53" i="1"/>
  <c r="BM53" i="1"/>
  <c r="BL53" i="1"/>
  <c r="BK53" i="1"/>
  <c r="BJ53" i="1"/>
  <c r="BI53" i="1"/>
  <c r="BH53" i="1"/>
  <c r="BE53" i="1"/>
  <c r="BA53" i="1"/>
  <c r="BB53" i="1" s="1"/>
  <c r="AZ53" i="1"/>
  <c r="AV53" i="1"/>
  <c r="AU53" i="1"/>
  <c r="AT53" i="1"/>
  <c r="AS53" i="1"/>
  <c r="AR53" i="1"/>
  <c r="AQ53" i="1"/>
  <c r="AN53" i="1"/>
  <c r="AM53" i="1"/>
  <c r="AL53" i="1"/>
  <c r="AK53" i="1"/>
  <c r="AJ53" i="1"/>
  <c r="AI53" i="1"/>
  <c r="AE53" i="1"/>
  <c r="AD53" i="1"/>
  <c r="AC53" i="1"/>
  <c r="AB53" i="1"/>
  <c r="AA53" i="1"/>
  <c r="Z53" i="1"/>
  <c r="W53" i="1"/>
  <c r="V53" i="1"/>
  <c r="U53" i="1"/>
  <c r="T53" i="1"/>
  <c r="S53" i="1"/>
  <c r="R53" i="1"/>
  <c r="N53" i="1"/>
  <c r="M53" i="1"/>
  <c r="L53" i="1"/>
  <c r="K53" i="1"/>
  <c r="J53" i="1"/>
  <c r="I53" i="1"/>
  <c r="G53" i="1"/>
  <c r="F53" i="1"/>
  <c r="E53" i="1"/>
  <c r="D53" i="1"/>
  <c r="BV48" i="1"/>
  <c r="BR48" i="1"/>
  <c r="BQ48" i="1"/>
  <c r="BM48" i="1"/>
  <c r="BL48" i="1"/>
  <c r="BK48" i="1"/>
  <c r="BJ48" i="1"/>
  <c r="BI48" i="1"/>
  <c r="BH48" i="1"/>
  <c r="BE48" i="1"/>
  <c r="BA48" i="1"/>
  <c r="AZ48" i="1"/>
  <c r="AV48" i="1"/>
  <c r="AU48" i="1"/>
  <c r="AT48" i="1"/>
  <c r="AS48" i="1"/>
  <c r="AR48" i="1"/>
  <c r="AQ48" i="1"/>
  <c r="AN48" i="1"/>
  <c r="AJ48" i="1"/>
  <c r="AI48" i="1"/>
  <c r="AE48" i="1"/>
  <c r="AD48" i="1"/>
  <c r="AC48" i="1"/>
  <c r="AB48" i="1"/>
  <c r="AA48" i="1"/>
  <c r="Z48" i="1"/>
  <c r="W48" i="1"/>
  <c r="S48" i="1"/>
  <c r="R48" i="1"/>
  <c r="N48" i="1"/>
  <c r="M48" i="1"/>
  <c r="L48" i="1"/>
  <c r="K48" i="1"/>
  <c r="J48" i="1"/>
  <c r="I48" i="1"/>
  <c r="G48" i="1"/>
  <c r="F48" i="1"/>
  <c r="E48" i="1"/>
  <c r="D48" i="1"/>
  <c r="D45" i="1"/>
  <c r="E45" i="1"/>
  <c r="F45" i="1"/>
  <c r="G45" i="1"/>
  <c r="BS48" i="1" l="1"/>
  <c r="BB48" i="1"/>
  <c r="AK48" i="1"/>
  <c r="T48" i="1"/>
  <c r="BT48" i="1"/>
  <c r="BC48" i="1"/>
  <c r="U48" i="1"/>
  <c r="BC53" i="1"/>
  <c r="BD53" i="1" s="1"/>
  <c r="AL48" i="1"/>
  <c r="BT53" i="1"/>
  <c r="BU53" i="1" s="1"/>
  <c r="BV12" i="1"/>
  <c r="BR12" i="1"/>
  <c r="BQ12" i="1"/>
  <c r="BM12" i="1"/>
  <c r="BL12" i="1"/>
  <c r="BK12" i="1"/>
  <c r="BJ12" i="1"/>
  <c r="BI12" i="1"/>
  <c r="BH12" i="1"/>
  <c r="BE12" i="1"/>
  <c r="BA12" i="1"/>
  <c r="AZ12" i="1"/>
  <c r="AV12" i="1"/>
  <c r="AU12" i="1"/>
  <c r="AT12" i="1"/>
  <c r="AS12" i="1"/>
  <c r="AR12" i="1"/>
  <c r="AQ12" i="1"/>
  <c r="G12" i="1"/>
  <c r="F12" i="1"/>
  <c r="E12" i="1"/>
  <c r="D12" i="1"/>
  <c r="AN12" i="1"/>
  <c r="AJ12" i="1"/>
  <c r="AK12" i="1" s="1"/>
  <c r="AI12" i="1"/>
  <c r="AE12" i="1"/>
  <c r="AD12" i="1"/>
  <c r="AC12" i="1"/>
  <c r="AB12" i="1"/>
  <c r="AA12" i="1"/>
  <c r="Z12" i="1"/>
  <c r="N12" i="1"/>
  <c r="J12" i="1"/>
  <c r="I12" i="1"/>
  <c r="I26" i="1"/>
  <c r="J26" i="1"/>
  <c r="K26" i="1" s="1"/>
  <c r="N26" i="1"/>
  <c r="R26" i="1"/>
  <c r="S26" i="1"/>
  <c r="T26" i="1" s="1"/>
  <c r="W26" i="1"/>
  <c r="K12" i="1" l="1"/>
  <c r="L12" i="1"/>
  <c r="BU48" i="1"/>
  <c r="BD48" i="1"/>
  <c r="AM48" i="1"/>
  <c r="V48" i="1"/>
  <c r="BS12" i="1"/>
  <c r="BB12" i="1"/>
  <c r="BT12" i="1"/>
  <c r="BC12" i="1"/>
  <c r="AL12" i="1"/>
  <c r="AM12" i="1" s="1"/>
  <c r="U26" i="1"/>
  <c r="V26" i="1" s="1"/>
  <c r="L26" i="1"/>
  <c r="M26" i="1" s="1"/>
  <c r="M12" i="1" l="1"/>
  <c r="BU12" i="1"/>
  <c r="BD12" i="1"/>
  <c r="AN28" i="1"/>
  <c r="AJ28" i="1"/>
  <c r="AK28" i="1" s="1"/>
  <c r="AI28" i="1"/>
  <c r="AE28" i="1"/>
  <c r="AA28" i="1"/>
  <c r="AB28" i="1" s="1"/>
  <c r="Z28" i="1"/>
  <c r="D28" i="1"/>
  <c r="E28" i="1"/>
  <c r="F28" i="1"/>
  <c r="G28" i="1"/>
  <c r="I28" i="1"/>
  <c r="J28" i="1"/>
  <c r="N28" i="1"/>
  <c r="R28" i="1"/>
  <c r="S28" i="1"/>
  <c r="T28" i="1" s="1"/>
  <c r="W28" i="1"/>
  <c r="BH28" i="1"/>
  <c r="BI28" i="1"/>
  <c r="BJ28" i="1"/>
  <c r="BK28" i="1"/>
  <c r="BL28" i="1"/>
  <c r="BM28" i="1"/>
  <c r="BQ28" i="1"/>
  <c r="BR28" i="1"/>
  <c r="BS28" i="1"/>
  <c r="BT28" i="1"/>
  <c r="BU28" i="1"/>
  <c r="BV28" i="1"/>
  <c r="D26" i="1"/>
  <c r="E26" i="1"/>
  <c r="F26" i="1"/>
  <c r="G26" i="1"/>
  <c r="Z26" i="1"/>
  <c r="AA26" i="1"/>
  <c r="AB26" i="1" s="1"/>
  <c r="AE26" i="1"/>
  <c r="AI26" i="1"/>
  <c r="AJ26" i="1"/>
  <c r="AK26" i="1" s="1"/>
  <c r="AN26" i="1"/>
  <c r="AQ26" i="1"/>
  <c r="AR26" i="1"/>
  <c r="AS26" i="1" s="1"/>
  <c r="AV26" i="1"/>
  <c r="BH26" i="1"/>
  <c r="BI26" i="1"/>
  <c r="BJ26" i="1"/>
  <c r="BK26" i="1"/>
  <c r="BL26" i="1"/>
  <c r="BM26" i="1"/>
  <c r="BQ26" i="1"/>
  <c r="BR26" i="1"/>
  <c r="BS26" i="1"/>
  <c r="BT26" i="1"/>
  <c r="BU26" i="1"/>
  <c r="BV26" i="1"/>
  <c r="BG55" i="1"/>
  <c r="AP55" i="1"/>
  <c r="Y55" i="1"/>
  <c r="H55" i="1"/>
  <c r="W33" i="1"/>
  <c r="V33" i="1"/>
  <c r="U33" i="1"/>
  <c r="T33" i="1"/>
  <c r="S33" i="1"/>
  <c r="R33" i="1"/>
  <c r="N33" i="1"/>
  <c r="M33" i="1"/>
  <c r="L33" i="1"/>
  <c r="K33" i="1"/>
  <c r="J33" i="1"/>
  <c r="I33" i="1"/>
  <c r="G33" i="1"/>
  <c r="F33" i="1"/>
  <c r="E33" i="1"/>
  <c r="D33" i="1"/>
  <c r="AN37" i="1"/>
  <c r="AJ37" i="1"/>
  <c r="AI37" i="1"/>
  <c r="AE37" i="1"/>
  <c r="AD37" i="1"/>
  <c r="AC37" i="1"/>
  <c r="AB37" i="1"/>
  <c r="AA37" i="1"/>
  <c r="Z37" i="1"/>
  <c r="W37" i="1"/>
  <c r="V37" i="1"/>
  <c r="U37" i="1"/>
  <c r="T37" i="1"/>
  <c r="S37" i="1"/>
  <c r="R37" i="1"/>
  <c r="N37" i="1"/>
  <c r="M37" i="1"/>
  <c r="L37" i="1"/>
  <c r="K37" i="1"/>
  <c r="J37" i="1"/>
  <c r="I37" i="1"/>
  <c r="G37" i="1"/>
  <c r="F37" i="1"/>
  <c r="E37" i="1"/>
  <c r="D37" i="1"/>
  <c r="W31" i="1"/>
  <c r="S31" i="1"/>
  <c r="R31" i="1"/>
  <c r="N31" i="1"/>
  <c r="M31" i="1"/>
  <c r="L31" i="1"/>
  <c r="K31" i="1"/>
  <c r="J31" i="1"/>
  <c r="I31" i="1"/>
  <c r="G31" i="1"/>
  <c r="F31" i="1"/>
  <c r="E31" i="1"/>
  <c r="D31" i="1"/>
  <c r="AN38" i="1"/>
  <c r="AJ38" i="1"/>
  <c r="AI38" i="1"/>
  <c r="W38" i="1"/>
  <c r="S38" i="1"/>
  <c r="T38" i="1" s="1"/>
  <c r="R38" i="1"/>
  <c r="N38" i="1"/>
  <c r="M38" i="1"/>
  <c r="L38" i="1"/>
  <c r="K38" i="1"/>
  <c r="J38" i="1"/>
  <c r="I38" i="1"/>
  <c r="G38" i="1"/>
  <c r="F38" i="1"/>
  <c r="E38" i="1"/>
  <c r="D38" i="1"/>
  <c r="BV30" i="1"/>
  <c r="BU30" i="1"/>
  <c r="BT30" i="1"/>
  <c r="BS30" i="1"/>
  <c r="BR30" i="1"/>
  <c r="BQ30" i="1"/>
  <c r="BM30" i="1"/>
  <c r="BL30" i="1"/>
  <c r="BK30" i="1"/>
  <c r="BJ30" i="1"/>
  <c r="BI30" i="1"/>
  <c r="BH30" i="1"/>
  <c r="BE30" i="1"/>
  <c r="BD30" i="1"/>
  <c r="BC30" i="1"/>
  <c r="BB30" i="1"/>
  <c r="BA30" i="1"/>
  <c r="AZ30" i="1"/>
  <c r="AV30" i="1"/>
  <c r="AU30" i="1"/>
  <c r="AT30" i="1"/>
  <c r="AS30" i="1"/>
  <c r="AR30" i="1"/>
  <c r="AQ30" i="1"/>
  <c r="AN30" i="1"/>
  <c r="AJ30" i="1"/>
  <c r="AK30" i="1" s="1"/>
  <c r="AI30" i="1"/>
  <c r="AE30" i="1"/>
  <c r="AA30" i="1"/>
  <c r="AB30" i="1" s="1"/>
  <c r="Z30" i="1"/>
  <c r="W30" i="1"/>
  <c r="S30" i="1"/>
  <c r="T30" i="1" s="1"/>
  <c r="R30" i="1"/>
  <c r="N30" i="1"/>
  <c r="J30" i="1"/>
  <c r="K30" i="1" s="1"/>
  <c r="I30" i="1"/>
  <c r="G30" i="1"/>
  <c r="F30" i="1"/>
  <c r="E30" i="1"/>
  <c r="D30" i="1"/>
  <c r="BV19" i="1"/>
  <c r="BU19" i="1"/>
  <c r="BT19" i="1"/>
  <c r="BS19" i="1"/>
  <c r="BR19" i="1"/>
  <c r="BQ19" i="1"/>
  <c r="BM19" i="1"/>
  <c r="BL19" i="1"/>
  <c r="BK19" i="1"/>
  <c r="BJ19" i="1"/>
  <c r="BI19" i="1"/>
  <c r="BH19" i="1"/>
  <c r="AV19" i="1"/>
  <c r="AU19" i="1"/>
  <c r="AT19" i="1"/>
  <c r="AS19" i="1"/>
  <c r="AR19" i="1"/>
  <c r="AQ19" i="1"/>
  <c r="AN19" i="1"/>
  <c r="AJ19" i="1"/>
  <c r="AI19" i="1"/>
  <c r="AE19" i="1"/>
  <c r="AA19" i="1"/>
  <c r="AB19" i="1" s="1"/>
  <c r="Z19" i="1"/>
  <c r="W19" i="1"/>
  <c r="V19" i="1"/>
  <c r="U19" i="1"/>
  <c r="T19" i="1"/>
  <c r="S19" i="1"/>
  <c r="R19" i="1"/>
  <c r="N19" i="1"/>
  <c r="M19" i="1"/>
  <c r="L19" i="1"/>
  <c r="K19" i="1"/>
  <c r="J19" i="1"/>
  <c r="I19" i="1"/>
  <c r="G19" i="1"/>
  <c r="F19" i="1"/>
  <c r="E19" i="1"/>
  <c r="D19" i="1"/>
  <c r="BV18" i="1"/>
  <c r="BU18" i="1"/>
  <c r="BT18" i="1"/>
  <c r="BS18" i="1"/>
  <c r="BR18" i="1"/>
  <c r="BQ18" i="1"/>
  <c r="BM18" i="1"/>
  <c r="BL18" i="1"/>
  <c r="BK18" i="1"/>
  <c r="BJ18" i="1"/>
  <c r="BI18" i="1"/>
  <c r="BH18" i="1"/>
  <c r="BE18" i="1"/>
  <c r="BD18" i="1"/>
  <c r="BC18" i="1"/>
  <c r="BB18" i="1"/>
  <c r="BA18" i="1"/>
  <c r="AZ18" i="1"/>
  <c r="AV18" i="1"/>
  <c r="AU18" i="1"/>
  <c r="AT18" i="1"/>
  <c r="AS18" i="1"/>
  <c r="AR18" i="1"/>
  <c r="AQ18" i="1"/>
  <c r="AN18" i="1"/>
  <c r="AM18" i="1"/>
  <c r="AL18" i="1"/>
  <c r="AK18" i="1"/>
  <c r="AJ18" i="1"/>
  <c r="AI18" i="1"/>
  <c r="AE18" i="1"/>
  <c r="AA18" i="1"/>
  <c r="Z18" i="1"/>
  <c r="W18" i="1"/>
  <c r="S18" i="1"/>
  <c r="T18" i="1" s="1"/>
  <c r="R18" i="1"/>
  <c r="N18" i="1"/>
  <c r="J18" i="1"/>
  <c r="K18" i="1" s="1"/>
  <c r="I18" i="1"/>
  <c r="G18" i="1"/>
  <c r="F18" i="1"/>
  <c r="E18" i="1"/>
  <c r="D18" i="1"/>
  <c r="BV17" i="1"/>
  <c r="BU17" i="1"/>
  <c r="BT17" i="1"/>
  <c r="BS17" i="1"/>
  <c r="BR17" i="1"/>
  <c r="BQ17" i="1"/>
  <c r="BM17" i="1"/>
  <c r="BL17" i="1"/>
  <c r="BK17" i="1"/>
  <c r="BJ17" i="1"/>
  <c r="BI17" i="1"/>
  <c r="BH17" i="1"/>
  <c r="BE17" i="1"/>
  <c r="BD17" i="1"/>
  <c r="BC17" i="1"/>
  <c r="BB17" i="1"/>
  <c r="BA17" i="1"/>
  <c r="AZ17" i="1"/>
  <c r="AV17" i="1"/>
  <c r="AU17" i="1"/>
  <c r="AT17" i="1"/>
  <c r="AS17" i="1"/>
  <c r="AR17" i="1"/>
  <c r="AQ17" i="1"/>
  <c r="AN17" i="1"/>
  <c r="AJ17" i="1"/>
  <c r="AI17" i="1"/>
  <c r="AE17" i="1"/>
  <c r="AD17" i="1"/>
  <c r="AC17" i="1"/>
  <c r="AB17" i="1"/>
  <c r="AA17" i="1"/>
  <c r="Z17" i="1"/>
  <c r="W17" i="1"/>
  <c r="S17" i="1"/>
  <c r="R17" i="1"/>
  <c r="N17" i="1"/>
  <c r="M17" i="1"/>
  <c r="L17" i="1"/>
  <c r="K17" i="1"/>
  <c r="J17" i="1"/>
  <c r="I17" i="1"/>
  <c r="G17" i="1"/>
  <c r="F17" i="1"/>
  <c r="E17" i="1"/>
  <c r="D17" i="1"/>
  <c r="D54" i="1" l="1"/>
  <c r="BA54" i="1"/>
  <c r="BK54" i="1"/>
  <c r="BV54" i="1"/>
  <c r="AR54" i="1"/>
  <c r="BC54" i="1"/>
  <c r="AZ54" i="1"/>
  <c r="BJ54" i="1"/>
  <c r="AQ54" i="1"/>
  <c r="BS54" i="1"/>
  <c r="BD54" i="1"/>
  <c r="AV54" i="1"/>
  <c r="BI54" i="1"/>
  <c r="BT54" i="1"/>
  <c r="AL37" i="1"/>
  <c r="AM37" i="1" s="1"/>
  <c r="AL26" i="1"/>
  <c r="AM26" i="1" s="1"/>
  <c r="BU54" i="1"/>
  <c r="BB54" i="1"/>
  <c r="BL54" i="1"/>
  <c r="J54" i="1"/>
  <c r="N54" i="1"/>
  <c r="I54" i="1"/>
  <c r="AS54" i="1"/>
  <c r="BE54" i="1"/>
  <c r="BR54" i="1"/>
  <c r="BM54" i="1"/>
  <c r="BQ54" i="1"/>
  <c r="F54" i="1"/>
  <c r="BH54" i="1"/>
  <c r="AE54" i="1"/>
  <c r="U31" i="1"/>
  <c r="V31" i="1" s="1"/>
  <c r="U28" i="1"/>
  <c r="V28" i="1" s="1"/>
  <c r="AK37" i="1"/>
  <c r="E54" i="1"/>
  <c r="AI54" i="1"/>
  <c r="AL30" i="1"/>
  <c r="AM30" i="1" s="1"/>
  <c r="AN54" i="1"/>
  <c r="AC26" i="1"/>
  <c r="AD26" i="1" s="1"/>
  <c r="AK19" i="1"/>
  <c r="AJ54" i="1"/>
  <c r="AA54" i="1"/>
  <c r="Z54" i="1"/>
  <c r="AB18" i="1"/>
  <c r="AB54" i="1" s="1"/>
  <c r="AC18" i="1"/>
  <c r="T31" i="1"/>
  <c r="G54" i="1"/>
  <c r="R54" i="1"/>
  <c r="S54" i="1"/>
  <c r="W54" i="1"/>
  <c r="L28" i="1"/>
  <c r="K28" i="1"/>
  <c r="K54" i="1" s="1"/>
  <c r="AT26" i="1"/>
  <c r="AU26" i="1" s="1"/>
  <c r="AU54" i="1" s="1"/>
  <c r="L30" i="1"/>
  <c r="M30" i="1" s="1"/>
  <c r="U38" i="1"/>
  <c r="V38" i="1" s="1"/>
  <c r="U30" i="1"/>
  <c r="V30" i="1" s="1"/>
  <c r="AK17" i="1"/>
  <c r="T17" i="1"/>
  <c r="U17" i="1"/>
  <c r="AL28" i="1"/>
  <c r="AM28" i="1" s="1"/>
  <c r="AC28" i="1"/>
  <c r="AD28" i="1" s="1"/>
  <c r="D55" i="1"/>
  <c r="AL38" i="1"/>
  <c r="AM38" i="1" s="1"/>
  <c r="AC30" i="1"/>
  <c r="AD30" i="1" s="1"/>
  <c r="AC19" i="1"/>
  <c r="AD19" i="1" s="1"/>
  <c r="L18" i="1"/>
  <c r="AL17" i="1"/>
  <c r="U18" i="1"/>
  <c r="AL19" i="1"/>
  <c r="AK38" i="1"/>
  <c r="T54" i="1" l="1"/>
  <c r="AT54" i="1"/>
  <c r="AK54" i="1"/>
  <c r="U54" i="1"/>
  <c r="AM19" i="1"/>
  <c r="AL54" i="1"/>
  <c r="AC54" i="1"/>
  <c r="AD18" i="1"/>
  <c r="AD54" i="1" s="1"/>
  <c r="L54" i="1"/>
  <c r="M28" i="1"/>
  <c r="V17" i="1"/>
  <c r="AM17" i="1"/>
  <c r="M18" i="1"/>
  <c r="V18" i="1"/>
  <c r="M54" i="1" l="1"/>
  <c r="AM54" i="1"/>
  <c r="V54" i="1"/>
</calcChain>
</file>

<file path=xl/sharedStrings.xml><?xml version="1.0" encoding="utf-8"?>
<sst xmlns="http://schemas.openxmlformats.org/spreadsheetml/2006/main" count="213" uniqueCount="61">
  <si>
    <t>Faculty of Economics, University of Gdańsk</t>
  </si>
  <si>
    <t>Master's programme (SS2)</t>
  </si>
  <si>
    <t>No.</t>
  </si>
  <si>
    <t>Course title</t>
  </si>
  <si>
    <t>Full-time studies (SS2)</t>
  </si>
  <si>
    <t>Exam after sem./ass.</t>
  </si>
  <si>
    <t>Total</t>
  </si>
  <si>
    <t>Semesters</t>
  </si>
  <si>
    <t>I</t>
  </si>
  <si>
    <t>II</t>
  </si>
  <si>
    <t>III</t>
  </si>
  <si>
    <t>IV</t>
  </si>
  <si>
    <t>L</t>
  </si>
  <si>
    <t>ECTS</t>
  </si>
  <si>
    <t>Lectures</t>
  </si>
  <si>
    <t>class</t>
  </si>
  <si>
    <t>e-learn
/project</t>
  </si>
  <si>
    <t>in class room</t>
  </si>
  <si>
    <t>duty hours /
exam</t>
  </si>
  <si>
    <t>own work</t>
  </si>
  <si>
    <t>e-learning
/project</t>
  </si>
  <si>
    <t>hours</t>
  </si>
  <si>
    <t>ects</t>
  </si>
  <si>
    <t xml:space="preserve">ass. </t>
  </si>
  <si>
    <t xml:space="preserve">TOTAL </t>
  </si>
  <si>
    <t>Econometrics</t>
  </si>
  <si>
    <t xml:space="preserve">Master's Seminar </t>
  </si>
  <si>
    <t>Electives</t>
  </si>
  <si>
    <t>Total of Exams</t>
  </si>
  <si>
    <t>Forwarding</t>
  </si>
  <si>
    <t xml:space="preserve">Sustainable Urban Mobility Planning </t>
  </si>
  <si>
    <t xml:space="preserve">Managerial Decisions in Logistics </t>
  </si>
  <si>
    <t>Supply Chain Management</t>
  </si>
  <si>
    <t>Tools for Business Planning</t>
  </si>
  <si>
    <t xml:space="preserve">Logistics and Mobility Modelling </t>
  </si>
  <si>
    <t>Sustainable Mobility Management</t>
  </si>
  <si>
    <t>Seaports and Shipping in Supply Chains</t>
  </si>
  <si>
    <t>Students internships (non-obligatory)</t>
  </si>
  <si>
    <t>Majors:</t>
  </si>
  <si>
    <t>-</t>
  </si>
  <si>
    <t>Logistics and Mobility</t>
  </si>
  <si>
    <t>Business Economics</t>
  </si>
  <si>
    <t xml:space="preserve">International Business Law </t>
  </si>
  <si>
    <t xml:space="preserve">Master Thesis Research Process </t>
  </si>
  <si>
    <t xml:space="preserve">International Business </t>
  </si>
  <si>
    <t xml:space="preserve">Blue Economy </t>
  </si>
  <si>
    <t xml:space="preserve">Intercultural Communication in Business </t>
  </si>
  <si>
    <t xml:space="preserve">International Project Management </t>
  </si>
  <si>
    <t>Market Research and Analysis for Logistics and Mobility</t>
  </si>
  <si>
    <t>Transport in Logistics and Mobility</t>
  </si>
  <si>
    <t>Lean Six Sigma</t>
  </si>
  <si>
    <t xml:space="preserve">SAP S/4HANA in Logistics </t>
  </si>
  <si>
    <t xml:space="preserve">IT Tools in Logistics and Mobility </t>
  </si>
  <si>
    <t>Quantitative Research</t>
  </si>
  <si>
    <t>Business Forecasting</t>
  </si>
  <si>
    <t>Investment and Risk Management Process</t>
  </si>
  <si>
    <t>In the academic year 2023/2024 is valid for first-year students</t>
  </si>
  <si>
    <t>Other</t>
  </si>
  <si>
    <t>Library training</t>
  </si>
  <si>
    <t>Health and Safety in Contemporary Education</t>
  </si>
  <si>
    <t>Business Foreign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</si>
</sst>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 CE"/>
      <charset val="238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2" fillId="0" borderId="8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" fontId="2" fillId="0" borderId="31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37" xfId="0" applyBorder="1"/>
    <xf numFmtId="0" fontId="2" fillId="0" borderId="28" xfId="0" applyFont="1" applyBorder="1" applyAlignment="1">
      <alignment horizontal="left" vertical="center" wrapText="1"/>
    </xf>
    <xf numFmtId="0" fontId="0" fillId="0" borderId="29" xfId="0" applyBorder="1"/>
    <xf numFmtId="0" fontId="0" fillId="0" borderId="30" xfId="0" applyBorder="1"/>
    <xf numFmtId="0" fontId="2" fillId="0" borderId="35" xfId="0" applyFont="1" applyBorder="1" applyAlignment="1">
      <alignment horizontal="left" vertical="center" wrapText="1"/>
    </xf>
    <xf numFmtId="0" fontId="0" fillId="0" borderId="36" xfId="0" applyBorder="1"/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8" xfId="0" applyBorder="1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17" xfId="0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 vertical="center" wrapText="1"/>
    </xf>
    <xf numFmtId="0" fontId="0" fillId="0" borderId="7" xfId="0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64"/>
  <sheetViews>
    <sheetView tabSelected="1" zoomScale="85" zoomScaleNormal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5" sqref="B5"/>
    </sheetView>
  </sheetViews>
  <sheetFormatPr defaultRowHeight="15.75" outlineLevelRow="1" outlineLevelCol="2" x14ac:dyDescent="0.25"/>
  <cols>
    <col min="1" max="1" width="9.5703125" style="14" customWidth="1"/>
    <col min="2" max="2" width="52.5703125" style="13" customWidth="1"/>
    <col min="3" max="3" width="11.42578125" style="14" customWidth="1" outlineLevel="1"/>
    <col min="4" max="5" width="8.140625" style="14" customWidth="1" outlineLevel="1"/>
    <col min="6" max="6" width="10.140625" style="14" customWidth="1" outlineLevel="1"/>
    <col min="7" max="7" width="8.140625" style="14" customWidth="1" outlineLevel="1"/>
    <col min="8" max="8" width="7.140625" style="14" customWidth="1" outlineLevel="1"/>
    <col min="9" max="9" width="6.42578125" style="14" hidden="1" customWidth="1" outlineLevel="2"/>
    <col min="10" max="11" width="7.28515625" style="14" hidden="1" customWidth="1" outlineLevel="2"/>
    <col min="12" max="13" width="6.42578125" style="14" hidden="1" customWidth="1" outlineLevel="2"/>
    <col min="14" max="14" width="8.140625" style="14" hidden="1" customWidth="1" outlineLevel="2"/>
    <col min="15" max="15" width="6.42578125" style="14" customWidth="1" outlineLevel="1" collapsed="1"/>
    <col min="16" max="16" width="6.42578125" style="14" customWidth="1" outlineLevel="1"/>
    <col min="17" max="17" width="10.7109375" style="14" customWidth="1" outlineLevel="1"/>
    <col min="18" max="19" width="6.42578125" style="14" hidden="1" customWidth="1" outlineLevel="2"/>
    <col min="20" max="20" width="8.28515625" style="14" hidden="1" customWidth="1" outlineLevel="2"/>
    <col min="21" max="23" width="6.42578125" style="14" hidden="1" customWidth="1" outlineLevel="2"/>
    <col min="24" max="24" width="6.42578125" style="13" customWidth="1" outlineLevel="1" collapsed="1"/>
    <col min="25" max="25" width="8.5703125" style="13" customWidth="1" outlineLevel="1"/>
    <col min="26" max="31" width="8.5703125" style="13" hidden="1" customWidth="1" outlineLevel="2"/>
    <col min="32" max="32" width="8.5703125" style="13" customWidth="1" outlineLevel="1" collapsed="1"/>
    <col min="33" max="33" width="8.5703125" style="13" customWidth="1" outlineLevel="1"/>
    <col min="34" max="34" width="9.7109375" style="13" customWidth="1" outlineLevel="1"/>
    <col min="35" max="40" width="8.5703125" style="13" hidden="1" customWidth="1" outlineLevel="2"/>
    <col min="41" max="41" width="9.140625" style="13" customWidth="1" outlineLevel="1" collapsed="1"/>
    <col min="42" max="42" width="9.140625" style="13" customWidth="1" outlineLevel="1"/>
    <col min="43" max="48" width="9.140625" style="13" hidden="1" customWidth="1" outlineLevel="2"/>
    <col min="49" max="49" width="9.140625" style="13" customWidth="1" outlineLevel="1" collapsed="1"/>
    <col min="50" max="50" width="9.140625" style="13" customWidth="1" outlineLevel="1"/>
    <col min="51" max="51" width="11.28515625" style="13" customWidth="1" outlineLevel="1"/>
    <col min="52" max="57" width="9.140625" style="13" hidden="1" customWidth="1" outlineLevel="2"/>
    <col min="58" max="58" width="9.140625" style="13" customWidth="1" outlineLevel="1" collapsed="1"/>
    <col min="59" max="59" width="9.140625" style="13" customWidth="1" outlineLevel="1"/>
    <col min="60" max="65" width="9.140625" style="13" hidden="1" customWidth="1" outlineLevel="2"/>
    <col min="66" max="66" width="9.140625" style="13" customWidth="1" outlineLevel="1" collapsed="1"/>
    <col min="67" max="67" width="9.140625" style="13" customWidth="1" outlineLevel="1"/>
    <col min="68" max="68" width="10.7109375" style="13" customWidth="1" outlineLevel="1"/>
    <col min="69" max="74" width="9.140625" style="13" hidden="1" customWidth="1" outlineLevel="2"/>
    <col min="75" max="75" width="9.140625" style="13" customWidth="1" outlineLevel="1" collapsed="1"/>
    <col min="76" max="76" width="11.5703125" style="13" bestFit="1" customWidth="1"/>
    <col min="77" max="255" width="9.140625" style="13"/>
    <col min="256" max="256" width="9.5703125" style="13" customWidth="1"/>
    <col min="257" max="257" width="52.5703125" style="13" customWidth="1"/>
    <col min="258" max="258" width="11.42578125" style="13" customWidth="1"/>
    <col min="259" max="260" width="8.140625" style="13" customWidth="1"/>
    <col min="261" max="261" width="10.140625" style="13" customWidth="1"/>
    <col min="262" max="262" width="8.140625" style="13" customWidth="1"/>
    <col min="263" max="263" width="6.42578125" style="13" customWidth="1"/>
    <col min="264" max="269" width="0" style="13" hidden="1" customWidth="1"/>
    <col min="270" max="271" width="6.42578125" style="13" customWidth="1"/>
    <col min="272" max="272" width="10.7109375" style="13" customWidth="1"/>
    <col min="273" max="278" width="0" style="13" hidden="1" customWidth="1"/>
    <col min="279" max="279" width="6.42578125" style="13" customWidth="1"/>
    <col min="280" max="280" width="8.5703125" style="13" customWidth="1"/>
    <col min="281" max="286" width="0" style="13" hidden="1" customWidth="1"/>
    <col min="287" max="288" width="8.5703125" style="13" customWidth="1"/>
    <col min="289" max="289" width="9.7109375" style="13" customWidth="1"/>
    <col min="290" max="295" width="0" style="13" hidden="1" customWidth="1"/>
    <col min="296" max="297" width="9.140625" style="13"/>
    <col min="298" max="303" width="0" style="13" hidden="1" customWidth="1"/>
    <col min="304" max="305" width="9.140625" style="13"/>
    <col min="306" max="306" width="11.28515625" style="13" customWidth="1"/>
    <col min="307" max="312" width="0" style="13" hidden="1" customWidth="1"/>
    <col min="313" max="314" width="9.140625" style="13"/>
    <col min="315" max="320" width="0" style="13" hidden="1" customWidth="1"/>
    <col min="321" max="322" width="9.140625" style="13"/>
    <col min="323" max="323" width="10.7109375" style="13" customWidth="1"/>
    <col min="324" max="329" width="0" style="13" hidden="1" customWidth="1"/>
    <col min="330" max="511" width="9.140625" style="13"/>
    <col min="512" max="512" width="9.5703125" style="13" customWidth="1"/>
    <col min="513" max="513" width="52.5703125" style="13" customWidth="1"/>
    <col min="514" max="514" width="11.42578125" style="13" customWidth="1"/>
    <col min="515" max="516" width="8.140625" style="13" customWidth="1"/>
    <col min="517" max="517" width="10.140625" style="13" customWidth="1"/>
    <col min="518" max="518" width="8.140625" style="13" customWidth="1"/>
    <col min="519" max="519" width="6.42578125" style="13" customWidth="1"/>
    <col min="520" max="525" width="0" style="13" hidden="1" customWidth="1"/>
    <col min="526" max="527" width="6.42578125" style="13" customWidth="1"/>
    <col min="528" max="528" width="10.7109375" style="13" customWidth="1"/>
    <col min="529" max="534" width="0" style="13" hidden="1" customWidth="1"/>
    <col min="535" max="535" width="6.42578125" style="13" customWidth="1"/>
    <col min="536" max="536" width="8.5703125" style="13" customWidth="1"/>
    <col min="537" max="542" width="0" style="13" hidden="1" customWidth="1"/>
    <col min="543" max="544" width="8.5703125" style="13" customWidth="1"/>
    <col min="545" max="545" width="9.7109375" style="13" customWidth="1"/>
    <col min="546" max="551" width="0" style="13" hidden="1" customWidth="1"/>
    <col min="552" max="553" width="9.140625" style="13"/>
    <col min="554" max="559" width="0" style="13" hidden="1" customWidth="1"/>
    <col min="560" max="561" width="9.140625" style="13"/>
    <col min="562" max="562" width="11.28515625" style="13" customWidth="1"/>
    <col min="563" max="568" width="0" style="13" hidden="1" customWidth="1"/>
    <col min="569" max="570" width="9.140625" style="13"/>
    <col min="571" max="576" width="0" style="13" hidden="1" customWidth="1"/>
    <col min="577" max="578" width="9.140625" style="13"/>
    <col min="579" max="579" width="10.7109375" style="13" customWidth="1"/>
    <col min="580" max="585" width="0" style="13" hidden="1" customWidth="1"/>
    <col min="586" max="767" width="9.140625" style="13"/>
    <col min="768" max="768" width="9.5703125" style="13" customWidth="1"/>
    <col min="769" max="769" width="52.5703125" style="13" customWidth="1"/>
    <col min="770" max="770" width="11.42578125" style="13" customWidth="1"/>
    <col min="771" max="772" width="8.140625" style="13" customWidth="1"/>
    <col min="773" max="773" width="10.140625" style="13" customWidth="1"/>
    <col min="774" max="774" width="8.140625" style="13" customWidth="1"/>
    <col min="775" max="775" width="6.42578125" style="13" customWidth="1"/>
    <col min="776" max="781" width="0" style="13" hidden="1" customWidth="1"/>
    <col min="782" max="783" width="6.42578125" style="13" customWidth="1"/>
    <col min="784" max="784" width="10.7109375" style="13" customWidth="1"/>
    <col min="785" max="790" width="0" style="13" hidden="1" customWidth="1"/>
    <col min="791" max="791" width="6.42578125" style="13" customWidth="1"/>
    <col min="792" max="792" width="8.5703125" style="13" customWidth="1"/>
    <col min="793" max="798" width="0" style="13" hidden="1" customWidth="1"/>
    <col min="799" max="800" width="8.5703125" style="13" customWidth="1"/>
    <col min="801" max="801" width="9.7109375" style="13" customWidth="1"/>
    <col min="802" max="807" width="0" style="13" hidden="1" customWidth="1"/>
    <col min="808" max="809" width="9.140625" style="13"/>
    <col min="810" max="815" width="0" style="13" hidden="1" customWidth="1"/>
    <col min="816" max="817" width="9.140625" style="13"/>
    <col min="818" max="818" width="11.28515625" style="13" customWidth="1"/>
    <col min="819" max="824" width="0" style="13" hidden="1" customWidth="1"/>
    <col min="825" max="826" width="9.140625" style="13"/>
    <col min="827" max="832" width="0" style="13" hidden="1" customWidth="1"/>
    <col min="833" max="834" width="9.140625" style="13"/>
    <col min="835" max="835" width="10.7109375" style="13" customWidth="1"/>
    <col min="836" max="841" width="0" style="13" hidden="1" customWidth="1"/>
    <col min="842" max="1023" width="9.140625" style="13"/>
    <col min="1024" max="1024" width="9.5703125" style="13" customWidth="1"/>
    <col min="1025" max="1025" width="52.5703125" style="13" customWidth="1"/>
    <col min="1026" max="1026" width="11.42578125" style="13" customWidth="1"/>
    <col min="1027" max="1028" width="8.140625" style="13" customWidth="1"/>
    <col min="1029" max="1029" width="10.140625" style="13" customWidth="1"/>
    <col min="1030" max="1030" width="8.140625" style="13" customWidth="1"/>
    <col min="1031" max="1031" width="6.42578125" style="13" customWidth="1"/>
    <col min="1032" max="1037" width="0" style="13" hidden="1" customWidth="1"/>
    <col min="1038" max="1039" width="6.42578125" style="13" customWidth="1"/>
    <col min="1040" max="1040" width="10.7109375" style="13" customWidth="1"/>
    <col min="1041" max="1046" width="0" style="13" hidden="1" customWidth="1"/>
    <col min="1047" max="1047" width="6.42578125" style="13" customWidth="1"/>
    <col min="1048" max="1048" width="8.5703125" style="13" customWidth="1"/>
    <col min="1049" max="1054" width="0" style="13" hidden="1" customWidth="1"/>
    <col min="1055" max="1056" width="8.5703125" style="13" customWidth="1"/>
    <col min="1057" max="1057" width="9.7109375" style="13" customWidth="1"/>
    <col min="1058" max="1063" width="0" style="13" hidden="1" customWidth="1"/>
    <col min="1064" max="1065" width="9.140625" style="13"/>
    <col min="1066" max="1071" width="0" style="13" hidden="1" customWidth="1"/>
    <col min="1072" max="1073" width="9.140625" style="13"/>
    <col min="1074" max="1074" width="11.28515625" style="13" customWidth="1"/>
    <col min="1075" max="1080" width="0" style="13" hidden="1" customWidth="1"/>
    <col min="1081" max="1082" width="9.140625" style="13"/>
    <col min="1083" max="1088" width="0" style="13" hidden="1" customWidth="1"/>
    <col min="1089" max="1090" width="9.140625" style="13"/>
    <col min="1091" max="1091" width="10.7109375" style="13" customWidth="1"/>
    <col min="1092" max="1097" width="0" style="13" hidden="1" customWidth="1"/>
    <col min="1098" max="1279" width="9.140625" style="13"/>
    <col min="1280" max="1280" width="9.5703125" style="13" customWidth="1"/>
    <col min="1281" max="1281" width="52.5703125" style="13" customWidth="1"/>
    <col min="1282" max="1282" width="11.42578125" style="13" customWidth="1"/>
    <col min="1283" max="1284" width="8.140625" style="13" customWidth="1"/>
    <col min="1285" max="1285" width="10.140625" style="13" customWidth="1"/>
    <col min="1286" max="1286" width="8.140625" style="13" customWidth="1"/>
    <col min="1287" max="1287" width="6.42578125" style="13" customWidth="1"/>
    <col min="1288" max="1293" width="0" style="13" hidden="1" customWidth="1"/>
    <col min="1294" max="1295" width="6.42578125" style="13" customWidth="1"/>
    <col min="1296" max="1296" width="10.7109375" style="13" customWidth="1"/>
    <col min="1297" max="1302" width="0" style="13" hidden="1" customWidth="1"/>
    <col min="1303" max="1303" width="6.42578125" style="13" customWidth="1"/>
    <col min="1304" max="1304" width="8.5703125" style="13" customWidth="1"/>
    <col min="1305" max="1310" width="0" style="13" hidden="1" customWidth="1"/>
    <col min="1311" max="1312" width="8.5703125" style="13" customWidth="1"/>
    <col min="1313" max="1313" width="9.7109375" style="13" customWidth="1"/>
    <col min="1314" max="1319" width="0" style="13" hidden="1" customWidth="1"/>
    <col min="1320" max="1321" width="9.140625" style="13"/>
    <col min="1322" max="1327" width="0" style="13" hidden="1" customWidth="1"/>
    <col min="1328" max="1329" width="9.140625" style="13"/>
    <col min="1330" max="1330" width="11.28515625" style="13" customWidth="1"/>
    <col min="1331" max="1336" width="0" style="13" hidden="1" customWidth="1"/>
    <col min="1337" max="1338" width="9.140625" style="13"/>
    <col min="1339" max="1344" width="0" style="13" hidden="1" customWidth="1"/>
    <col min="1345" max="1346" width="9.140625" style="13"/>
    <col min="1347" max="1347" width="10.7109375" style="13" customWidth="1"/>
    <col min="1348" max="1353" width="0" style="13" hidden="1" customWidth="1"/>
    <col min="1354" max="1535" width="9.140625" style="13"/>
    <col min="1536" max="1536" width="9.5703125" style="13" customWidth="1"/>
    <col min="1537" max="1537" width="52.5703125" style="13" customWidth="1"/>
    <col min="1538" max="1538" width="11.42578125" style="13" customWidth="1"/>
    <col min="1539" max="1540" width="8.140625" style="13" customWidth="1"/>
    <col min="1541" max="1541" width="10.140625" style="13" customWidth="1"/>
    <col min="1542" max="1542" width="8.140625" style="13" customWidth="1"/>
    <col min="1543" max="1543" width="6.42578125" style="13" customWidth="1"/>
    <col min="1544" max="1549" width="0" style="13" hidden="1" customWidth="1"/>
    <col min="1550" max="1551" width="6.42578125" style="13" customWidth="1"/>
    <col min="1552" max="1552" width="10.7109375" style="13" customWidth="1"/>
    <col min="1553" max="1558" width="0" style="13" hidden="1" customWidth="1"/>
    <col min="1559" max="1559" width="6.42578125" style="13" customWidth="1"/>
    <col min="1560" max="1560" width="8.5703125" style="13" customWidth="1"/>
    <col min="1561" max="1566" width="0" style="13" hidden="1" customWidth="1"/>
    <col min="1567" max="1568" width="8.5703125" style="13" customWidth="1"/>
    <col min="1569" max="1569" width="9.7109375" style="13" customWidth="1"/>
    <col min="1570" max="1575" width="0" style="13" hidden="1" customWidth="1"/>
    <col min="1576" max="1577" width="9.140625" style="13"/>
    <col min="1578" max="1583" width="0" style="13" hidden="1" customWidth="1"/>
    <col min="1584" max="1585" width="9.140625" style="13"/>
    <col min="1586" max="1586" width="11.28515625" style="13" customWidth="1"/>
    <col min="1587" max="1592" width="0" style="13" hidden="1" customWidth="1"/>
    <col min="1593" max="1594" width="9.140625" style="13"/>
    <col min="1595" max="1600" width="0" style="13" hidden="1" customWidth="1"/>
    <col min="1601" max="1602" width="9.140625" style="13"/>
    <col min="1603" max="1603" width="10.7109375" style="13" customWidth="1"/>
    <col min="1604" max="1609" width="0" style="13" hidden="1" customWidth="1"/>
    <col min="1610" max="1791" width="9.140625" style="13"/>
    <col min="1792" max="1792" width="9.5703125" style="13" customWidth="1"/>
    <col min="1793" max="1793" width="52.5703125" style="13" customWidth="1"/>
    <col min="1794" max="1794" width="11.42578125" style="13" customWidth="1"/>
    <col min="1795" max="1796" width="8.140625" style="13" customWidth="1"/>
    <col min="1797" max="1797" width="10.140625" style="13" customWidth="1"/>
    <col min="1798" max="1798" width="8.140625" style="13" customWidth="1"/>
    <col min="1799" max="1799" width="6.42578125" style="13" customWidth="1"/>
    <col min="1800" max="1805" width="0" style="13" hidden="1" customWidth="1"/>
    <col min="1806" max="1807" width="6.42578125" style="13" customWidth="1"/>
    <col min="1808" max="1808" width="10.7109375" style="13" customWidth="1"/>
    <col min="1809" max="1814" width="0" style="13" hidden="1" customWidth="1"/>
    <col min="1815" max="1815" width="6.42578125" style="13" customWidth="1"/>
    <col min="1816" max="1816" width="8.5703125" style="13" customWidth="1"/>
    <col min="1817" max="1822" width="0" style="13" hidden="1" customWidth="1"/>
    <col min="1823" max="1824" width="8.5703125" style="13" customWidth="1"/>
    <col min="1825" max="1825" width="9.7109375" style="13" customWidth="1"/>
    <col min="1826" max="1831" width="0" style="13" hidden="1" customWidth="1"/>
    <col min="1832" max="1833" width="9.140625" style="13"/>
    <col min="1834" max="1839" width="0" style="13" hidden="1" customWidth="1"/>
    <col min="1840" max="1841" width="9.140625" style="13"/>
    <col min="1842" max="1842" width="11.28515625" style="13" customWidth="1"/>
    <col min="1843" max="1848" width="0" style="13" hidden="1" customWidth="1"/>
    <col min="1849" max="1850" width="9.140625" style="13"/>
    <col min="1851" max="1856" width="0" style="13" hidden="1" customWidth="1"/>
    <col min="1857" max="1858" width="9.140625" style="13"/>
    <col min="1859" max="1859" width="10.7109375" style="13" customWidth="1"/>
    <col min="1860" max="1865" width="0" style="13" hidden="1" customWidth="1"/>
    <col min="1866" max="2047" width="9.140625" style="13"/>
    <col min="2048" max="2048" width="9.5703125" style="13" customWidth="1"/>
    <col min="2049" max="2049" width="52.5703125" style="13" customWidth="1"/>
    <col min="2050" max="2050" width="11.42578125" style="13" customWidth="1"/>
    <col min="2051" max="2052" width="8.140625" style="13" customWidth="1"/>
    <col min="2053" max="2053" width="10.140625" style="13" customWidth="1"/>
    <col min="2054" max="2054" width="8.140625" style="13" customWidth="1"/>
    <col min="2055" max="2055" width="6.42578125" style="13" customWidth="1"/>
    <col min="2056" max="2061" width="0" style="13" hidden="1" customWidth="1"/>
    <col min="2062" max="2063" width="6.42578125" style="13" customWidth="1"/>
    <col min="2064" max="2064" width="10.7109375" style="13" customWidth="1"/>
    <col min="2065" max="2070" width="0" style="13" hidden="1" customWidth="1"/>
    <col min="2071" max="2071" width="6.42578125" style="13" customWidth="1"/>
    <col min="2072" max="2072" width="8.5703125" style="13" customWidth="1"/>
    <col min="2073" max="2078" width="0" style="13" hidden="1" customWidth="1"/>
    <col min="2079" max="2080" width="8.5703125" style="13" customWidth="1"/>
    <col min="2081" max="2081" width="9.7109375" style="13" customWidth="1"/>
    <col min="2082" max="2087" width="0" style="13" hidden="1" customWidth="1"/>
    <col min="2088" max="2089" width="9.140625" style="13"/>
    <col min="2090" max="2095" width="0" style="13" hidden="1" customWidth="1"/>
    <col min="2096" max="2097" width="9.140625" style="13"/>
    <col min="2098" max="2098" width="11.28515625" style="13" customWidth="1"/>
    <col min="2099" max="2104" width="0" style="13" hidden="1" customWidth="1"/>
    <col min="2105" max="2106" width="9.140625" style="13"/>
    <col min="2107" max="2112" width="0" style="13" hidden="1" customWidth="1"/>
    <col min="2113" max="2114" width="9.140625" style="13"/>
    <col min="2115" max="2115" width="10.7109375" style="13" customWidth="1"/>
    <col min="2116" max="2121" width="0" style="13" hidden="1" customWidth="1"/>
    <col min="2122" max="2303" width="9.140625" style="13"/>
    <col min="2304" max="2304" width="9.5703125" style="13" customWidth="1"/>
    <col min="2305" max="2305" width="52.5703125" style="13" customWidth="1"/>
    <col min="2306" max="2306" width="11.42578125" style="13" customWidth="1"/>
    <col min="2307" max="2308" width="8.140625" style="13" customWidth="1"/>
    <col min="2309" max="2309" width="10.140625" style="13" customWidth="1"/>
    <col min="2310" max="2310" width="8.140625" style="13" customWidth="1"/>
    <col min="2311" max="2311" width="6.42578125" style="13" customWidth="1"/>
    <col min="2312" max="2317" width="0" style="13" hidden="1" customWidth="1"/>
    <col min="2318" max="2319" width="6.42578125" style="13" customWidth="1"/>
    <col min="2320" max="2320" width="10.7109375" style="13" customWidth="1"/>
    <col min="2321" max="2326" width="0" style="13" hidden="1" customWidth="1"/>
    <col min="2327" max="2327" width="6.42578125" style="13" customWidth="1"/>
    <col min="2328" max="2328" width="8.5703125" style="13" customWidth="1"/>
    <col min="2329" max="2334" width="0" style="13" hidden="1" customWidth="1"/>
    <col min="2335" max="2336" width="8.5703125" style="13" customWidth="1"/>
    <col min="2337" max="2337" width="9.7109375" style="13" customWidth="1"/>
    <col min="2338" max="2343" width="0" style="13" hidden="1" customWidth="1"/>
    <col min="2344" max="2345" width="9.140625" style="13"/>
    <col min="2346" max="2351" width="0" style="13" hidden="1" customWidth="1"/>
    <col min="2352" max="2353" width="9.140625" style="13"/>
    <col min="2354" max="2354" width="11.28515625" style="13" customWidth="1"/>
    <col min="2355" max="2360" width="0" style="13" hidden="1" customWidth="1"/>
    <col min="2361" max="2362" width="9.140625" style="13"/>
    <col min="2363" max="2368" width="0" style="13" hidden="1" customWidth="1"/>
    <col min="2369" max="2370" width="9.140625" style="13"/>
    <col min="2371" max="2371" width="10.7109375" style="13" customWidth="1"/>
    <col min="2372" max="2377" width="0" style="13" hidden="1" customWidth="1"/>
    <col min="2378" max="2559" width="9.140625" style="13"/>
    <col min="2560" max="2560" width="9.5703125" style="13" customWidth="1"/>
    <col min="2561" max="2561" width="52.5703125" style="13" customWidth="1"/>
    <col min="2562" max="2562" width="11.42578125" style="13" customWidth="1"/>
    <col min="2563" max="2564" width="8.140625" style="13" customWidth="1"/>
    <col min="2565" max="2565" width="10.140625" style="13" customWidth="1"/>
    <col min="2566" max="2566" width="8.140625" style="13" customWidth="1"/>
    <col min="2567" max="2567" width="6.42578125" style="13" customWidth="1"/>
    <col min="2568" max="2573" width="0" style="13" hidden="1" customWidth="1"/>
    <col min="2574" max="2575" width="6.42578125" style="13" customWidth="1"/>
    <col min="2576" max="2576" width="10.7109375" style="13" customWidth="1"/>
    <col min="2577" max="2582" width="0" style="13" hidden="1" customWidth="1"/>
    <col min="2583" max="2583" width="6.42578125" style="13" customWidth="1"/>
    <col min="2584" max="2584" width="8.5703125" style="13" customWidth="1"/>
    <col min="2585" max="2590" width="0" style="13" hidden="1" customWidth="1"/>
    <col min="2591" max="2592" width="8.5703125" style="13" customWidth="1"/>
    <col min="2593" max="2593" width="9.7109375" style="13" customWidth="1"/>
    <col min="2594" max="2599" width="0" style="13" hidden="1" customWidth="1"/>
    <col min="2600" max="2601" width="9.140625" style="13"/>
    <col min="2602" max="2607" width="0" style="13" hidden="1" customWidth="1"/>
    <col min="2608" max="2609" width="9.140625" style="13"/>
    <col min="2610" max="2610" width="11.28515625" style="13" customWidth="1"/>
    <col min="2611" max="2616" width="0" style="13" hidden="1" customWidth="1"/>
    <col min="2617" max="2618" width="9.140625" style="13"/>
    <col min="2619" max="2624" width="0" style="13" hidden="1" customWidth="1"/>
    <col min="2625" max="2626" width="9.140625" style="13"/>
    <col min="2627" max="2627" width="10.7109375" style="13" customWidth="1"/>
    <col min="2628" max="2633" width="0" style="13" hidden="1" customWidth="1"/>
    <col min="2634" max="2815" width="9.140625" style="13"/>
    <col min="2816" max="2816" width="9.5703125" style="13" customWidth="1"/>
    <col min="2817" max="2817" width="52.5703125" style="13" customWidth="1"/>
    <col min="2818" max="2818" width="11.42578125" style="13" customWidth="1"/>
    <col min="2819" max="2820" width="8.140625" style="13" customWidth="1"/>
    <col min="2821" max="2821" width="10.140625" style="13" customWidth="1"/>
    <col min="2822" max="2822" width="8.140625" style="13" customWidth="1"/>
    <col min="2823" max="2823" width="6.42578125" style="13" customWidth="1"/>
    <col min="2824" max="2829" width="0" style="13" hidden="1" customWidth="1"/>
    <col min="2830" max="2831" width="6.42578125" style="13" customWidth="1"/>
    <col min="2832" max="2832" width="10.7109375" style="13" customWidth="1"/>
    <col min="2833" max="2838" width="0" style="13" hidden="1" customWidth="1"/>
    <col min="2839" max="2839" width="6.42578125" style="13" customWidth="1"/>
    <col min="2840" max="2840" width="8.5703125" style="13" customWidth="1"/>
    <col min="2841" max="2846" width="0" style="13" hidden="1" customWidth="1"/>
    <col min="2847" max="2848" width="8.5703125" style="13" customWidth="1"/>
    <col min="2849" max="2849" width="9.7109375" style="13" customWidth="1"/>
    <col min="2850" max="2855" width="0" style="13" hidden="1" customWidth="1"/>
    <col min="2856" max="2857" width="9.140625" style="13"/>
    <col min="2858" max="2863" width="0" style="13" hidden="1" customWidth="1"/>
    <col min="2864" max="2865" width="9.140625" style="13"/>
    <col min="2866" max="2866" width="11.28515625" style="13" customWidth="1"/>
    <col min="2867" max="2872" width="0" style="13" hidden="1" customWidth="1"/>
    <col min="2873" max="2874" width="9.140625" style="13"/>
    <col min="2875" max="2880" width="0" style="13" hidden="1" customWidth="1"/>
    <col min="2881" max="2882" width="9.140625" style="13"/>
    <col min="2883" max="2883" width="10.7109375" style="13" customWidth="1"/>
    <col min="2884" max="2889" width="0" style="13" hidden="1" customWidth="1"/>
    <col min="2890" max="3071" width="9.140625" style="13"/>
    <col min="3072" max="3072" width="9.5703125" style="13" customWidth="1"/>
    <col min="3073" max="3073" width="52.5703125" style="13" customWidth="1"/>
    <col min="3074" max="3074" width="11.42578125" style="13" customWidth="1"/>
    <col min="3075" max="3076" width="8.140625" style="13" customWidth="1"/>
    <col min="3077" max="3077" width="10.140625" style="13" customWidth="1"/>
    <col min="3078" max="3078" width="8.140625" style="13" customWidth="1"/>
    <col min="3079" max="3079" width="6.42578125" style="13" customWidth="1"/>
    <col min="3080" max="3085" width="0" style="13" hidden="1" customWidth="1"/>
    <col min="3086" max="3087" width="6.42578125" style="13" customWidth="1"/>
    <col min="3088" max="3088" width="10.7109375" style="13" customWidth="1"/>
    <col min="3089" max="3094" width="0" style="13" hidden="1" customWidth="1"/>
    <col min="3095" max="3095" width="6.42578125" style="13" customWidth="1"/>
    <col min="3096" max="3096" width="8.5703125" style="13" customWidth="1"/>
    <col min="3097" max="3102" width="0" style="13" hidden="1" customWidth="1"/>
    <col min="3103" max="3104" width="8.5703125" style="13" customWidth="1"/>
    <col min="3105" max="3105" width="9.7109375" style="13" customWidth="1"/>
    <col min="3106" max="3111" width="0" style="13" hidden="1" customWidth="1"/>
    <col min="3112" max="3113" width="9.140625" style="13"/>
    <col min="3114" max="3119" width="0" style="13" hidden="1" customWidth="1"/>
    <col min="3120" max="3121" width="9.140625" style="13"/>
    <col min="3122" max="3122" width="11.28515625" style="13" customWidth="1"/>
    <col min="3123" max="3128" width="0" style="13" hidden="1" customWidth="1"/>
    <col min="3129" max="3130" width="9.140625" style="13"/>
    <col min="3131" max="3136" width="0" style="13" hidden="1" customWidth="1"/>
    <col min="3137" max="3138" width="9.140625" style="13"/>
    <col min="3139" max="3139" width="10.7109375" style="13" customWidth="1"/>
    <col min="3140" max="3145" width="0" style="13" hidden="1" customWidth="1"/>
    <col min="3146" max="3327" width="9.140625" style="13"/>
    <col min="3328" max="3328" width="9.5703125" style="13" customWidth="1"/>
    <col min="3329" max="3329" width="52.5703125" style="13" customWidth="1"/>
    <col min="3330" max="3330" width="11.42578125" style="13" customWidth="1"/>
    <col min="3331" max="3332" width="8.140625" style="13" customWidth="1"/>
    <col min="3333" max="3333" width="10.140625" style="13" customWidth="1"/>
    <col min="3334" max="3334" width="8.140625" style="13" customWidth="1"/>
    <col min="3335" max="3335" width="6.42578125" style="13" customWidth="1"/>
    <col min="3336" max="3341" width="0" style="13" hidden="1" customWidth="1"/>
    <col min="3342" max="3343" width="6.42578125" style="13" customWidth="1"/>
    <col min="3344" max="3344" width="10.7109375" style="13" customWidth="1"/>
    <col min="3345" max="3350" width="0" style="13" hidden="1" customWidth="1"/>
    <col min="3351" max="3351" width="6.42578125" style="13" customWidth="1"/>
    <col min="3352" max="3352" width="8.5703125" style="13" customWidth="1"/>
    <col min="3353" max="3358" width="0" style="13" hidden="1" customWidth="1"/>
    <col min="3359" max="3360" width="8.5703125" style="13" customWidth="1"/>
    <col min="3361" max="3361" width="9.7109375" style="13" customWidth="1"/>
    <col min="3362" max="3367" width="0" style="13" hidden="1" customWidth="1"/>
    <col min="3368" max="3369" width="9.140625" style="13"/>
    <col min="3370" max="3375" width="0" style="13" hidden="1" customWidth="1"/>
    <col min="3376" max="3377" width="9.140625" style="13"/>
    <col min="3378" max="3378" width="11.28515625" style="13" customWidth="1"/>
    <col min="3379" max="3384" width="0" style="13" hidden="1" customWidth="1"/>
    <col min="3385" max="3386" width="9.140625" style="13"/>
    <col min="3387" max="3392" width="0" style="13" hidden="1" customWidth="1"/>
    <col min="3393" max="3394" width="9.140625" style="13"/>
    <col min="3395" max="3395" width="10.7109375" style="13" customWidth="1"/>
    <col min="3396" max="3401" width="0" style="13" hidden="1" customWidth="1"/>
    <col min="3402" max="3583" width="9.140625" style="13"/>
    <col min="3584" max="3584" width="9.5703125" style="13" customWidth="1"/>
    <col min="3585" max="3585" width="52.5703125" style="13" customWidth="1"/>
    <col min="3586" max="3586" width="11.42578125" style="13" customWidth="1"/>
    <col min="3587" max="3588" width="8.140625" style="13" customWidth="1"/>
    <col min="3589" max="3589" width="10.140625" style="13" customWidth="1"/>
    <col min="3590" max="3590" width="8.140625" style="13" customWidth="1"/>
    <col min="3591" max="3591" width="6.42578125" style="13" customWidth="1"/>
    <col min="3592" max="3597" width="0" style="13" hidden="1" customWidth="1"/>
    <col min="3598" max="3599" width="6.42578125" style="13" customWidth="1"/>
    <col min="3600" max="3600" width="10.7109375" style="13" customWidth="1"/>
    <col min="3601" max="3606" width="0" style="13" hidden="1" customWidth="1"/>
    <col min="3607" max="3607" width="6.42578125" style="13" customWidth="1"/>
    <col min="3608" max="3608" width="8.5703125" style="13" customWidth="1"/>
    <col min="3609" max="3614" width="0" style="13" hidden="1" customWidth="1"/>
    <col min="3615" max="3616" width="8.5703125" style="13" customWidth="1"/>
    <col min="3617" max="3617" width="9.7109375" style="13" customWidth="1"/>
    <col min="3618" max="3623" width="0" style="13" hidden="1" customWidth="1"/>
    <col min="3624" max="3625" width="9.140625" style="13"/>
    <col min="3626" max="3631" width="0" style="13" hidden="1" customWidth="1"/>
    <col min="3632" max="3633" width="9.140625" style="13"/>
    <col min="3634" max="3634" width="11.28515625" style="13" customWidth="1"/>
    <col min="3635" max="3640" width="0" style="13" hidden="1" customWidth="1"/>
    <col min="3641" max="3642" width="9.140625" style="13"/>
    <col min="3643" max="3648" width="0" style="13" hidden="1" customWidth="1"/>
    <col min="3649" max="3650" width="9.140625" style="13"/>
    <col min="3651" max="3651" width="10.7109375" style="13" customWidth="1"/>
    <col min="3652" max="3657" width="0" style="13" hidden="1" customWidth="1"/>
    <col min="3658" max="3839" width="9.140625" style="13"/>
    <col min="3840" max="3840" width="9.5703125" style="13" customWidth="1"/>
    <col min="3841" max="3841" width="52.5703125" style="13" customWidth="1"/>
    <col min="3842" max="3842" width="11.42578125" style="13" customWidth="1"/>
    <col min="3843" max="3844" width="8.140625" style="13" customWidth="1"/>
    <col min="3845" max="3845" width="10.140625" style="13" customWidth="1"/>
    <col min="3846" max="3846" width="8.140625" style="13" customWidth="1"/>
    <col min="3847" max="3847" width="6.42578125" style="13" customWidth="1"/>
    <col min="3848" max="3853" width="0" style="13" hidden="1" customWidth="1"/>
    <col min="3854" max="3855" width="6.42578125" style="13" customWidth="1"/>
    <col min="3856" max="3856" width="10.7109375" style="13" customWidth="1"/>
    <col min="3857" max="3862" width="0" style="13" hidden="1" customWidth="1"/>
    <col min="3863" max="3863" width="6.42578125" style="13" customWidth="1"/>
    <col min="3864" max="3864" width="8.5703125" style="13" customWidth="1"/>
    <col min="3865" max="3870" width="0" style="13" hidden="1" customWidth="1"/>
    <col min="3871" max="3872" width="8.5703125" style="13" customWidth="1"/>
    <col min="3873" max="3873" width="9.7109375" style="13" customWidth="1"/>
    <col min="3874" max="3879" width="0" style="13" hidden="1" customWidth="1"/>
    <col min="3880" max="3881" width="9.140625" style="13"/>
    <col min="3882" max="3887" width="0" style="13" hidden="1" customWidth="1"/>
    <col min="3888" max="3889" width="9.140625" style="13"/>
    <col min="3890" max="3890" width="11.28515625" style="13" customWidth="1"/>
    <col min="3891" max="3896" width="0" style="13" hidden="1" customWidth="1"/>
    <col min="3897" max="3898" width="9.140625" style="13"/>
    <col min="3899" max="3904" width="0" style="13" hidden="1" customWidth="1"/>
    <col min="3905" max="3906" width="9.140625" style="13"/>
    <col min="3907" max="3907" width="10.7109375" style="13" customWidth="1"/>
    <col min="3908" max="3913" width="0" style="13" hidden="1" customWidth="1"/>
    <col min="3914" max="4095" width="9.140625" style="13"/>
    <col min="4096" max="4096" width="9.5703125" style="13" customWidth="1"/>
    <col min="4097" max="4097" width="52.5703125" style="13" customWidth="1"/>
    <col min="4098" max="4098" width="11.42578125" style="13" customWidth="1"/>
    <col min="4099" max="4100" width="8.140625" style="13" customWidth="1"/>
    <col min="4101" max="4101" width="10.140625" style="13" customWidth="1"/>
    <col min="4102" max="4102" width="8.140625" style="13" customWidth="1"/>
    <col min="4103" max="4103" width="6.42578125" style="13" customWidth="1"/>
    <col min="4104" max="4109" width="0" style="13" hidden="1" customWidth="1"/>
    <col min="4110" max="4111" width="6.42578125" style="13" customWidth="1"/>
    <col min="4112" max="4112" width="10.7109375" style="13" customWidth="1"/>
    <col min="4113" max="4118" width="0" style="13" hidden="1" customWidth="1"/>
    <col min="4119" max="4119" width="6.42578125" style="13" customWidth="1"/>
    <col min="4120" max="4120" width="8.5703125" style="13" customWidth="1"/>
    <col min="4121" max="4126" width="0" style="13" hidden="1" customWidth="1"/>
    <col min="4127" max="4128" width="8.5703125" style="13" customWidth="1"/>
    <col min="4129" max="4129" width="9.7109375" style="13" customWidth="1"/>
    <col min="4130" max="4135" width="0" style="13" hidden="1" customWidth="1"/>
    <col min="4136" max="4137" width="9.140625" style="13"/>
    <col min="4138" max="4143" width="0" style="13" hidden="1" customWidth="1"/>
    <col min="4144" max="4145" width="9.140625" style="13"/>
    <col min="4146" max="4146" width="11.28515625" style="13" customWidth="1"/>
    <col min="4147" max="4152" width="0" style="13" hidden="1" customWidth="1"/>
    <col min="4153" max="4154" width="9.140625" style="13"/>
    <col min="4155" max="4160" width="0" style="13" hidden="1" customWidth="1"/>
    <col min="4161" max="4162" width="9.140625" style="13"/>
    <col min="4163" max="4163" width="10.7109375" style="13" customWidth="1"/>
    <col min="4164" max="4169" width="0" style="13" hidden="1" customWidth="1"/>
    <col min="4170" max="4351" width="9.140625" style="13"/>
    <col min="4352" max="4352" width="9.5703125" style="13" customWidth="1"/>
    <col min="4353" max="4353" width="52.5703125" style="13" customWidth="1"/>
    <col min="4354" max="4354" width="11.42578125" style="13" customWidth="1"/>
    <col min="4355" max="4356" width="8.140625" style="13" customWidth="1"/>
    <col min="4357" max="4357" width="10.140625" style="13" customWidth="1"/>
    <col min="4358" max="4358" width="8.140625" style="13" customWidth="1"/>
    <col min="4359" max="4359" width="6.42578125" style="13" customWidth="1"/>
    <col min="4360" max="4365" width="0" style="13" hidden="1" customWidth="1"/>
    <col min="4366" max="4367" width="6.42578125" style="13" customWidth="1"/>
    <col min="4368" max="4368" width="10.7109375" style="13" customWidth="1"/>
    <col min="4369" max="4374" width="0" style="13" hidden="1" customWidth="1"/>
    <col min="4375" max="4375" width="6.42578125" style="13" customWidth="1"/>
    <col min="4376" max="4376" width="8.5703125" style="13" customWidth="1"/>
    <col min="4377" max="4382" width="0" style="13" hidden="1" customWidth="1"/>
    <col min="4383" max="4384" width="8.5703125" style="13" customWidth="1"/>
    <col min="4385" max="4385" width="9.7109375" style="13" customWidth="1"/>
    <col min="4386" max="4391" width="0" style="13" hidden="1" customWidth="1"/>
    <col min="4392" max="4393" width="9.140625" style="13"/>
    <col min="4394" max="4399" width="0" style="13" hidden="1" customWidth="1"/>
    <col min="4400" max="4401" width="9.140625" style="13"/>
    <col min="4402" max="4402" width="11.28515625" style="13" customWidth="1"/>
    <col min="4403" max="4408" width="0" style="13" hidden="1" customWidth="1"/>
    <col min="4409" max="4410" width="9.140625" style="13"/>
    <col min="4411" max="4416" width="0" style="13" hidden="1" customWidth="1"/>
    <col min="4417" max="4418" width="9.140625" style="13"/>
    <col min="4419" max="4419" width="10.7109375" style="13" customWidth="1"/>
    <col min="4420" max="4425" width="0" style="13" hidden="1" customWidth="1"/>
    <col min="4426" max="4607" width="9.140625" style="13"/>
    <col min="4608" max="4608" width="9.5703125" style="13" customWidth="1"/>
    <col min="4609" max="4609" width="52.5703125" style="13" customWidth="1"/>
    <col min="4610" max="4610" width="11.42578125" style="13" customWidth="1"/>
    <col min="4611" max="4612" width="8.140625" style="13" customWidth="1"/>
    <col min="4613" max="4613" width="10.140625" style="13" customWidth="1"/>
    <col min="4614" max="4614" width="8.140625" style="13" customWidth="1"/>
    <col min="4615" max="4615" width="6.42578125" style="13" customWidth="1"/>
    <col min="4616" max="4621" width="0" style="13" hidden="1" customWidth="1"/>
    <col min="4622" max="4623" width="6.42578125" style="13" customWidth="1"/>
    <col min="4624" max="4624" width="10.7109375" style="13" customWidth="1"/>
    <col min="4625" max="4630" width="0" style="13" hidden="1" customWidth="1"/>
    <col min="4631" max="4631" width="6.42578125" style="13" customWidth="1"/>
    <col min="4632" max="4632" width="8.5703125" style="13" customWidth="1"/>
    <col min="4633" max="4638" width="0" style="13" hidden="1" customWidth="1"/>
    <col min="4639" max="4640" width="8.5703125" style="13" customWidth="1"/>
    <col min="4641" max="4641" width="9.7109375" style="13" customWidth="1"/>
    <col min="4642" max="4647" width="0" style="13" hidden="1" customWidth="1"/>
    <col min="4648" max="4649" width="9.140625" style="13"/>
    <col min="4650" max="4655" width="0" style="13" hidden="1" customWidth="1"/>
    <col min="4656" max="4657" width="9.140625" style="13"/>
    <col min="4658" max="4658" width="11.28515625" style="13" customWidth="1"/>
    <col min="4659" max="4664" width="0" style="13" hidden="1" customWidth="1"/>
    <col min="4665" max="4666" width="9.140625" style="13"/>
    <col min="4667" max="4672" width="0" style="13" hidden="1" customWidth="1"/>
    <col min="4673" max="4674" width="9.140625" style="13"/>
    <col min="4675" max="4675" width="10.7109375" style="13" customWidth="1"/>
    <col min="4676" max="4681" width="0" style="13" hidden="1" customWidth="1"/>
    <col min="4682" max="4863" width="9.140625" style="13"/>
    <col min="4864" max="4864" width="9.5703125" style="13" customWidth="1"/>
    <col min="4865" max="4865" width="52.5703125" style="13" customWidth="1"/>
    <col min="4866" max="4866" width="11.42578125" style="13" customWidth="1"/>
    <col min="4867" max="4868" width="8.140625" style="13" customWidth="1"/>
    <col min="4869" max="4869" width="10.140625" style="13" customWidth="1"/>
    <col min="4870" max="4870" width="8.140625" style="13" customWidth="1"/>
    <col min="4871" max="4871" width="6.42578125" style="13" customWidth="1"/>
    <col min="4872" max="4877" width="0" style="13" hidden="1" customWidth="1"/>
    <col min="4878" max="4879" width="6.42578125" style="13" customWidth="1"/>
    <col min="4880" max="4880" width="10.7109375" style="13" customWidth="1"/>
    <col min="4881" max="4886" width="0" style="13" hidden="1" customWidth="1"/>
    <col min="4887" max="4887" width="6.42578125" style="13" customWidth="1"/>
    <col min="4888" max="4888" width="8.5703125" style="13" customWidth="1"/>
    <col min="4889" max="4894" width="0" style="13" hidden="1" customWidth="1"/>
    <col min="4895" max="4896" width="8.5703125" style="13" customWidth="1"/>
    <col min="4897" max="4897" width="9.7109375" style="13" customWidth="1"/>
    <col min="4898" max="4903" width="0" style="13" hidden="1" customWidth="1"/>
    <col min="4904" max="4905" width="9.140625" style="13"/>
    <col min="4906" max="4911" width="0" style="13" hidden="1" customWidth="1"/>
    <col min="4912" max="4913" width="9.140625" style="13"/>
    <col min="4914" max="4914" width="11.28515625" style="13" customWidth="1"/>
    <col min="4915" max="4920" width="0" style="13" hidden="1" customWidth="1"/>
    <col min="4921" max="4922" width="9.140625" style="13"/>
    <col min="4923" max="4928" width="0" style="13" hidden="1" customWidth="1"/>
    <col min="4929" max="4930" width="9.140625" style="13"/>
    <col min="4931" max="4931" width="10.7109375" style="13" customWidth="1"/>
    <col min="4932" max="4937" width="0" style="13" hidden="1" customWidth="1"/>
    <col min="4938" max="5119" width="9.140625" style="13"/>
    <col min="5120" max="5120" width="9.5703125" style="13" customWidth="1"/>
    <col min="5121" max="5121" width="52.5703125" style="13" customWidth="1"/>
    <col min="5122" max="5122" width="11.42578125" style="13" customWidth="1"/>
    <col min="5123" max="5124" width="8.140625" style="13" customWidth="1"/>
    <col min="5125" max="5125" width="10.140625" style="13" customWidth="1"/>
    <col min="5126" max="5126" width="8.140625" style="13" customWidth="1"/>
    <col min="5127" max="5127" width="6.42578125" style="13" customWidth="1"/>
    <col min="5128" max="5133" width="0" style="13" hidden="1" customWidth="1"/>
    <col min="5134" max="5135" width="6.42578125" style="13" customWidth="1"/>
    <col min="5136" max="5136" width="10.7109375" style="13" customWidth="1"/>
    <col min="5137" max="5142" width="0" style="13" hidden="1" customWidth="1"/>
    <col min="5143" max="5143" width="6.42578125" style="13" customWidth="1"/>
    <col min="5144" max="5144" width="8.5703125" style="13" customWidth="1"/>
    <col min="5145" max="5150" width="0" style="13" hidden="1" customWidth="1"/>
    <col min="5151" max="5152" width="8.5703125" style="13" customWidth="1"/>
    <col min="5153" max="5153" width="9.7109375" style="13" customWidth="1"/>
    <col min="5154" max="5159" width="0" style="13" hidden="1" customWidth="1"/>
    <col min="5160" max="5161" width="9.140625" style="13"/>
    <col min="5162" max="5167" width="0" style="13" hidden="1" customWidth="1"/>
    <col min="5168" max="5169" width="9.140625" style="13"/>
    <col min="5170" max="5170" width="11.28515625" style="13" customWidth="1"/>
    <col min="5171" max="5176" width="0" style="13" hidden="1" customWidth="1"/>
    <col min="5177" max="5178" width="9.140625" style="13"/>
    <col min="5179" max="5184" width="0" style="13" hidden="1" customWidth="1"/>
    <col min="5185" max="5186" width="9.140625" style="13"/>
    <col min="5187" max="5187" width="10.7109375" style="13" customWidth="1"/>
    <col min="5188" max="5193" width="0" style="13" hidden="1" customWidth="1"/>
    <col min="5194" max="5375" width="9.140625" style="13"/>
    <col min="5376" max="5376" width="9.5703125" style="13" customWidth="1"/>
    <col min="5377" max="5377" width="52.5703125" style="13" customWidth="1"/>
    <col min="5378" max="5378" width="11.42578125" style="13" customWidth="1"/>
    <col min="5379" max="5380" width="8.140625" style="13" customWidth="1"/>
    <col min="5381" max="5381" width="10.140625" style="13" customWidth="1"/>
    <col min="5382" max="5382" width="8.140625" style="13" customWidth="1"/>
    <col min="5383" max="5383" width="6.42578125" style="13" customWidth="1"/>
    <col min="5384" max="5389" width="0" style="13" hidden="1" customWidth="1"/>
    <col min="5390" max="5391" width="6.42578125" style="13" customWidth="1"/>
    <col min="5392" max="5392" width="10.7109375" style="13" customWidth="1"/>
    <col min="5393" max="5398" width="0" style="13" hidden="1" customWidth="1"/>
    <col min="5399" max="5399" width="6.42578125" style="13" customWidth="1"/>
    <col min="5400" max="5400" width="8.5703125" style="13" customWidth="1"/>
    <col min="5401" max="5406" width="0" style="13" hidden="1" customWidth="1"/>
    <col min="5407" max="5408" width="8.5703125" style="13" customWidth="1"/>
    <col min="5409" max="5409" width="9.7109375" style="13" customWidth="1"/>
    <col min="5410" max="5415" width="0" style="13" hidden="1" customWidth="1"/>
    <col min="5416" max="5417" width="9.140625" style="13"/>
    <col min="5418" max="5423" width="0" style="13" hidden="1" customWidth="1"/>
    <col min="5424" max="5425" width="9.140625" style="13"/>
    <col min="5426" max="5426" width="11.28515625" style="13" customWidth="1"/>
    <col min="5427" max="5432" width="0" style="13" hidden="1" customWidth="1"/>
    <col min="5433" max="5434" width="9.140625" style="13"/>
    <col min="5435" max="5440" width="0" style="13" hidden="1" customWidth="1"/>
    <col min="5441" max="5442" width="9.140625" style="13"/>
    <col min="5443" max="5443" width="10.7109375" style="13" customWidth="1"/>
    <col min="5444" max="5449" width="0" style="13" hidden="1" customWidth="1"/>
    <col min="5450" max="5631" width="9.140625" style="13"/>
    <col min="5632" max="5632" width="9.5703125" style="13" customWidth="1"/>
    <col min="5633" max="5633" width="52.5703125" style="13" customWidth="1"/>
    <col min="5634" max="5634" width="11.42578125" style="13" customWidth="1"/>
    <col min="5635" max="5636" width="8.140625" style="13" customWidth="1"/>
    <col min="5637" max="5637" width="10.140625" style="13" customWidth="1"/>
    <col min="5638" max="5638" width="8.140625" style="13" customWidth="1"/>
    <col min="5639" max="5639" width="6.42578125" style="13" customWidth="1"/>
    <col min="5640" max="5645" width="0" style="13" hidden="1" customWidth="1"/>
    <col min="5646" max="5647" width="6.42578125" style="13" customWidth="1"/>
    <col min="5648" max="5648" width="10.7109375" style="13" customWidth="1"/>
    <col min="5649" max="5654" width="0" style="13" hidden="1" customWidth="1"/>
    <col min="5655" max="5655" width="6.42578125" style="13" customWidth="1"/>
    <col min="5656" max="5656" width="8.5703125" style="13" customWidth="1"/>
    <col min="5657" max="5662" width="0" style="13" hidden="1" customWidth="1"/>
    <col min="5663" max="5664" width="8.5703125" style="13" customWidth="1"/>
    <col min="5665" max="5665" width="9.7109375" style="13" customWidth="1"/>
    <col min="5666" max="5671" width="0" style="13" hidden="1" customWidth="1"/>
    <col min="5672" max="5673" width="9.140625" style="13"/>
    <col min="5674" max="5679" width="0" style="13" hidden="1" customWidth="1"/>
    <col min="5680" max="5681" width="9.140625" style="13"/>
    <col min="5682" max="5682" width="11.28515625" style="13" customWidth="1"/>
    <col min="5683" max="5688" width="0" style="13" hidden="1" customWidth="1"/>
    <col min="5689" max="5690" width="9.140625" style="13"/>
    <col min="5691" max="5696" width="0" style="13" hidden="1" customWidth="1"/>
    <col min="5697" max="5698" width="9.140625" style="13"/>
    <col min="5699" max="5699" width="10.7109375" style="13" customWidth="1"/>
    <col min="5700" max="5705" width="0" style="13" hidden="1" customWidth="1"/>
    <col min="5706" max="5887" width="9.140625" style="13"/>
    <col min="5888" max="5888" width="9.5703125" style="13" customWidth="1"/>
    <col min="5889" max="5889" width="52.5703125" style="13" customWidth="1"/>
    <col min="5890" max="5890" width="11.42578125" style="13" customWidth="1"/>
    <col min="5891" max="5892" width="8.140625" style="13" customWidth="1"/>
    <col min="5893" max="5893" width="10.140625" style="13" customWidth="1"/>
    <col min="5894" max="5894" width="8.140625" style="13" customWidth="1"/>
    <col min="5895" max="5895" width="6.42578125" style="13" customWidth="1"/>
    <col min="5896" max="5901" width="0" style="13" hidden="1" customWidth="1"/>
    <col min="5902" max="5903" width="6.42578125" style="13" customWidth="1"/>
    <col min="5904" max="5904" width="10.7109375" style="13" customWidth="1"/>
    <col min="5905" max="5910" width="0" style="13" hidden="1" customWidth="1"/>
    <col min="5911" max="5911" width="6.42578125" style="13" customWidth="1"/>
    <col min="5912" max="5912" width="8.5703125" style="13" customWidth="1"/>
    <col min="5913" max="5918" width="0" style="13" hidden="1" customWidth="1"/>
    <col min="5919" max="5920" width="8.5703125" style="13" customWidth="1"/>
    <col min="5921" max="5921" width="9.7109375" style="13" customWidth="1"/>
    <col min="5922" max="5927" width="0" style="13" hidden="1" customWidth="1"/>
    <col min="5928" max="5929" width="9.140625" style="13"/>
    <col min="5930" max="5935" width="0" style="13" hidden="1" customWidth="1"/>
    <col min="5936" max="5937" width="9.140625" style="13"/>
    <col min="5938" max="5938" width="11.28515625" style="13" customWidth="1"/>
    <col min="5939" max="5944" width="0" style="13" hidden="1" customWidth="1"/>
    <col min="5945" max="5946" width="9.140625" style="13"/>
    <col min="5947" max="5952" width="0" style="13" hidden="1" customWidth="1"/>
    <col min="5953" max="5954" width="9.140625" style="13"/>
    <col min="5955" max="5955" width="10.7109375" style="13" customWidth="1"/>
    <col min="5956" max="5961" width="0" style="13" hidden="1" customWidth="1"/>
    <col min="5962" max="6143" width="9.140625" style="13"/>
    <col min="6144" max="6144" width="9.5703125" style="13" customWidth="1"/>
    <col min="6145" max="6145" width="52.5703125" style="13" customWidth="1"/>
    <col min="6146" max="6146" width="11.42578125" style="13" customWidth="1"/>
    <col min="6147" max="6148" width="8.140625" style="13" customWidth="1"/>
    <col min="6149" max="6149" width="10.140625" style="13" customWidth="1"/>
    <col min="6150" max="6150" width="8.140625" style="13" customWidth="1"/>
    <col min="6151" max="6151" width="6.42578125" style="13" customWidth="1"/>
    <col min="6152" max="6157" width="0" style="13" hidden="1" customWidth="1"/>
    <col min="6158" max="6159" width="6.42578125" style="13" customWidth="1"/>
    <col min="6160" max="6160" width="10.7109375" style="13" customWidth="1"/>
    <col min="6161" max="6166" width="0" style="13" hidden="1" customWidth="1"/>
    <col min="6167" max="6167" width="6.42578125" style="13" customWidth="1"/>
    <col min="6168" max="6168" width="8.5703125" style="13" customWidth="1"/>
    <col min="6169" max="6174" width="0" style="13" hidden="1" customWidth="1"/>
    <col min="6175" max="6176" width="8.5703125" style="13" customWidth="1"/>
    <col min="6177" max="6177" width="9.7109375" style="13" customWidth="1"/>
    <col min="6178" max="6183" width="0" style="13" hidden="1" customWidth="1"/>
    <col min="6184" max="6185" width="9.140625" style="13"/>
    <col min="6186" max="6191" width="0" style="13" hidden="1" customWidth="1"/>
    <col min="6192" max="6193" width="9.140625" style="13"/>
    <col min="6194" max="6194" width="11.28515625" style="13" customWidth="1"/>
    <col min="6195" max="6200" width="0" style="13" hidden="1" customWidth="1"/>
    <col min="6201" max="6202" width="9.140625" style="13"/>
    <col min="6203" max="6208" width="0" style="13" hidden="1" customWidth="1"/>
    <col min="6209" max="6210" width="9.140625" style="13"/>
    <col min="6211" max="6211" width="10.7109375" style="13" customWidth="1"/>
    <col min="6212" max="6217" width="0" style="13" hidden="1" customWidth="1"/>
    <col min="6218" max="6399" width="9.140625" style="13"/>
    <col min="6400" max="6400" width="9.5703125" style="13" customWidth="1"/>
    <col min="6401" max="6401" width="52.5703125" style="13" customWidth="1"/>
    <col min="6402" max="6402" width="11.42578125" style="13" customWidth="1"/>
    <col min="6403" max="6404" width="8.140625" style="13" customWidth="1"/>
    <col min="6405" max="6405" width="10.140625" style="13" customWidth="1"/>
    <col min="6406" max="6406" width="8.140625" style="13" customWidth="1"/>
    <col min="6407" max="6407" width="6.42578125" style="13" customWidth="1"/>
    <col min="6408" max="6413" width="0" style="13" hidden="1" customWidth="1"/>
    <col min="6414" max="6415" width="6.42578125" style="13" customWidth="1"/>
    <col min="6416" max="6416" width="10.7109375" style="13" customWidth="1"/>
    <col min="6417" max="6422" width="0" style="13" hidden="1" customWidth="1"/>
    <col min="6423" max="6423" width="6.42578125" style="13" customWidth="1"/>
    <col min="6424" max="6424" width="8.5703125" style="13" customWidth="1"/>
    <col min="6425" max="6430" width="0" style="13" hidden="1" customWidth="1"/>
    <col min="6431" max="6432" width="8.5703125" style="13" customWidth="1"/>
    <col min="6433" max="6433" width="9.7109375" style="13" customWidth="1"/>
    <col min="6434" max="6439" width="0" style="13" hidden="1" customWidth="1"/>
    <col min="6440" max="6441" width="9.140625" style="13"/>
    <col min="6442" max="6447" width="0" style="13" hidden="1" customWidth="1"/>
    <col min="6448" max="6449" width="9.140625" style="13"/>
    <col min="6450" max="6450" width="11.28515625" style="13" customWidth="1"/>
    <col min="6451" max="6456" width="0" style="13" hidden="1" customWidth="1"/>
    <col min="6457" max="6458" width="9.140625" style="13"/>
    <col min="6459" max="6464" width="0" style="13" hidden="1" customWidth="1"/>
    <col min="6465" max="6466" width="9.140625" style="13"/>
    <col min="6467" max="6467" width="10.7109375" style="13" customWidth="1"/>
    <col min="6468" max="6473" width="0" style="13" hidden="1" customWidth="1"/>
    <col min="6474" max="6655" width="9.140625" style="13"/>
    <col min="6656" max="6656" width="9.5703125" style="13" customWidth="1"/>
    <col min="6657" max="6657" width="52.5703125" style="13" customWidth="1"/>
    <col min="6658" max="6658" width="11.42578125" style="13" customWidth="1"/>
    <col min="6659" max="6660" width="8.140625" style="13" customWidth="1"/>
    <col min="6661" max="6661" width="10.140625" style="13" customWidth="1"/>
    <col min="6662" max="6662" width="8.140625" style="13" customWidth="1"/>
    <col min="6663" max="6663" width="6.42578125" style="13" customWidth="1"/>
    <col min="6664" max="6669" width="0" style="13" hidden="1" customWidth="1"/>
    <col min="6670" max="6671" width="6.42578125" style="13" customWidth="1"/>
    <col min="6672" max="6672" width="10.7109375" style="13" customWidth="1"/>
    <col min="6673" max="6678" width="0" style="13" hidden="1" customWidth="1"/>
    <col min="6679" max="6679" width="6.42578125" style="13" customWidth="1"/>
    <col min="6680" max="6680" width="8.5703125" style="13" customWidth="1"/>
    <col min="6681" max="6686" width="0" style="13" hidden="1" customWidth="1"/>
    <col min="6687" max="6688" width="8.5703125" style="13" customWidth="1"/>
    <col min="6689" max="6689" width="9.7109375" style="13" customWidth="1"/>
    <col min="6690" max="6695" width="0" style="13" hidden="1" customWidth="1"/>
    <col min="6696" max="6697" width="9.140625" style="13"/>
    <col min="6698" max="6703" width="0" style="13" hidden="1" customWidth="1"/>
    <col min="6704" max="6705" width="9.140625" style="13"/>
    <col min="6706" max="6706" width="11.28515625" style="13" customWidth="1"/>
    <col min="6707" max="6712" width="0" style="13" hidden="1" customWidth="1"/>
    <col min="6713" max="6714" width="9.140625" style="13"/>
    <col min="6715" max="6720" width="0" style="13" hidden="1" customWidth="1"/>
    <col min="6721" max="6722" width="9.140625" style="13"/>
    <col min="6723" max="6723" width="10.7109375" style="13" customWidth="1"/>
    <col min="6724" max="6729" width="0" style="13" hidden="1" customWidth="1"/>
    <col min="6730" max="6911" width="9.140625" style="13"/>
    <col min="6912" max="6912" width="9.5703125" style="13" customWidth="1"/>
    <col min="6913" max="6913" width="52.5703125" style="13" customWidth="1"/>
    <col min="6914" max="6914" width="11.42578125" style="13" customWidth="1"/>
    <col min="6915" max="6916" width="8.140625" style="13" customWidth="1"/>
    <col min="6917" max="6917" width="10.140625" style="13" customWidth="1"/>
    <col min="6918" max="6918" width="8.140625" style="13" customWidth="1"/>
    <col min="6919" max="6919" width="6.42578125" style="13" customWidth="1"/>
    <col min="6920" max="6925" width="0" style="13" hidden="1" customWidth="1"/>
    <col min="6926" max="6927" width="6.42578125" style="13" customWidth="1"/>
    <col min="6928" max="6928" width="10.7109375" style="13" customWidth="1"/>
    <col min="6929" max="6934" width="0" style="13" hidden="1" customWidth="1"/>
    <col min="6935" max="6935" width="6.42578125" style="13" customWidth="1"/>
    <col min="6936" max="6936" width="8.5703125" style="13" customWidth="1"/>
    <col min="6937" max="6942" width="0" style="13" hidden="1" customWidth="1"/>
    <col min="6943" max="6944" width="8.5703125" style="13" customWidth="1"/>
    <col min="6945" max="6945" width="9.7109375" style="13" customWidth="1"/>
    <col min="6946" max="6951" width="0" style="13" hidden="1" customWidth="1"/>
    <col min="6952" max="6953" width="9.140625" style="13"/>
    <col min="6954" max="6959" width="0" style="13" hidden="1" customWidth="1"/>
    <col min="6960" max="6961" width="9.140625" style="13"/>
    <col min="6962" max="6962" width="11.28515625" style="13" customWidth="1"/>
    <col min="6963" max="6968" width="0" style="13" hidden="1" customWidth="1"/>
    <col min="6969" max="6970" width="9.140625" style="13"/>
    <col min="6971" max="6976" width="0" style="13" hidden="1" customWidth="1"/>
    <col min="6977" max="6978" width="9.140625" style="13"/>
    <col min="6979" max="6979" width="10.7109375" style="13" customWidth="1"/>
    <col min="6980" max="6985" width="0" style="13" hidden="1" customWidth="1"/>
    <col min="6986" max="7167" width="9.140625" style="13"/>
    <col min="7168" max="7168" width="9.5703125" style="13" customWidth="1"/>
    <col min="7169" max="7169" width="52.5703125" style="13" customWidth="1"/>
    <col min="7170" max="7170" width="11.42578125" style="13" customWidth="1"/>
    <col min="7171" max="7172" width="8.140625" style="13" customWidth="1"/>
    <col min="7173" max="7173" width="10.140625" style="13" customWidth="1"/>
    <col min="7174" max="7174" width="8.140625" style="13" customWidth="1"/>
    <col min="7175" max="7175" width="6.42578125" style="13" customWidth="1"/>
    <col min="7176" max="7181" width="0" style="13" hidden="1" customWidth="1"/>
    <col min="7182" max="7183" width="6.42578125" style="13" customWidth="1"/>
    <col min="7184" max="7184" width="10.7109375" style="13" customWidth="1"/>
    <col min="7185" max="7190" width="0" style="13" hidden="1" customWidth="1"/>
    <col min="7191" max="7191" width="6.42578125" style="13" customWidth="1"/>
    <col min="7192" max="7192" width="8.5703125" style="13" customWidth="1"/>
    <col min="7193" max="7198" width="0" style="13" hidden="1" customWidth="1"/>
    <col min="7199" max="7200" width="8.5703125" style="13" customWidth="1"/>
    <col min="7201" max="7201" width="9.7109375" style="13" customWidth="1"/>
    <col min="7202" max="7207" width="0" style="13" hidden="1" customWidth="1"/>
    <col min="7208" max="7209" width="9.140625" style="13"/>
    <col min="7210" max="7215" width="0" style="13" hidden="1" customWidth="1"/>
    <col min="7216" max="7217" width="9.140625" style="13"/>
    <col min="7218" max="7218" width="11.28515625" style="13" customWidth="1"/>
    <col min="7219" max="7224" width="0" style="13" hidden="1" customWidth="1"/>
    <col min="7225" max="7226" width="9.140625" style="13"/>
    <col min="7227" max="7232" width="0" style="13" hidden="1" customWidth="1"/>
    <col min="7233" max="7234" width="9.140625" style="13"/>
    <col min="7235" max="7235" width="10.7109375" style="13" customWidth="1"/>
    <col min="7236" max="7241" width="0" style="13" hidden="1" customWidth="1"/>
    <col min="7242" max="7423" width="9.140625" style="13"/>
    <col min="7424" max="7424" width="9.5703125" style="13" customWidth="1"/>
    <col min="7425" max="7425" width="52.5703125" style="13" customWidth="1"/>
    <col min="7426" max="7426" width="11.42578125" style="13" customWidth="1"/>
    <col min="7427" max="7428" width="8.140625" style="13" customWidth="1"/>
    <col min="7429" max="7429" width="10.140625" style="13" customWidth="1"/>
    <col min="7430" max="7430" width="8.140625" style="13" customWidth="1"/>
    <col min="7431" max="7431" width="6.42578125" style="13" customWidth="1"/>
    <col min="7432" max="7437" width="0" style="13" hidden="1" customWidth="1"/>
    <col min="7438" max="7439" width="6.42578125" style="13" customWidth="1"/>
    <col min="7440" max="7440" width="10.7109375" style="13" customWidth="1"/>
    <col min="7441" max="7446" width="0" style="13" hidden="1" customWidth="1"/>
    <col min="7447" max="7447" width="6.42578125" style="13" customWidth="1"/>
    <col min="7448" max="7448" width="8.5703125" style="13" customWidth="1"/>
    <col min="7449" max="7454" width="0" style="13" hidden="1" customWidth="1"/>
    <col min="7455" max="7456" width="8.5703125" style="13" customWidth="1"/>
    <col min="7457" max="7457" width="9.7109375" style="13" customWidth="1"/>
    <col min="7458" max="7463" width="0" style="13" hidden="1" customWidth="1"/>
    <col min="7464" max="7465" width="9.140625" style="13"/>
    <col min="7466" max="7471" width="0" style="13" hidden="1" customWidth="1"/>
    <col min="7472" max="7473" width="9.140625" style="13"/>
    <col min="7474" max="7474" width="11.28515625" style="13" customWidth="1"/>
    <col min="7475" max="7480" width="0" style="13" hidden="1" customWidth="1"/>
    <col min="7481" max="7482" width="9.140625" style="13"/>
    <col min="7483" max="7488" width="0" style="13" hidden="1" customWidth="1"/>
    <col min="7489" max="7490" width="9.140625" style="13"/>
    <col min="7491" max="7491" width="10.7109375" style="13" customWidth="1"/>
    <col min="7492" max="7497" width="0" style="13" hidden="1" customWidth="1"/>
    <col min="7498" max="7679" width="9.140625" style="13"/>
    <col min="7680" max="7680" width="9.5703125" style="13" customWidth="1"/>
    <col min="7681" max="7681" width="52.5703125" style="13" customWidth="1"/>
    <col min="7682" max="7682" width="11.42578125" style="13" customWidth="1"/>
    <col min="7683" max="7684" width="8.140625" style="13" customWidth="1"/>
    <col min="7685" max="7685" width="10.140625" style="13" customWidth="1"/>
    <col min="7686" max="7686" width="8.140625" style="13" customWidth="1"/>
    <col min="7687" max="7687" width="6.42578125" style="13" customWidth="1"/>
    <col min="7688" max="7693" width="0" style="13" hidden="1" customWidth="1"/>
    <col min="7694" max="7695" width="6.42578125" style="13" customWidth="1"/>
    <col min="7696" max="7696" width="10.7109375" style="13" customWidth="1"/>
    <col min="7697" max="7702" width="0" style="13" hidden="1" customWidth="1"/>
    <col min="7703" max="7703" width="6.42578125" style="13" customWidth="1"/>
    <col min="7704" max="7704" width="8.5703125" style="13" customWidth="1"/>
    <col min="7705" max="7710" width="0" style="13" hidden="1" customWidth="1"/>
    <col min="7711" max="7712" width="8.5703125" style="13" customWidth="1"/>
    <col min="7713" max="7713" width="9.7109375" style="13" customWidth="1"/>
    <col min="7714" max="7719" width="0" style="13" hidden="1" customWidth="1"/>
    <col min="7720" max="7721" width="9.140625" style="13"/>
    <col min="7722" max="7727" width="0" style="13" hidden="1" customWidth="1"/>
    <col min="7728" max="7729" width="9.140625" style="13"/>
    <col min="7730" max="7730" width="11.28515625" style="13" customWidth="1"/>
    <col min="7731" max="7736" width="0" style="13" hidden="1" customWidth="1"/>
    <col min="7737" max="7738" width="9.140625" style="13"/>
    <col min="7739" max="7744" width="0" style="13" hidden="1" customWidth="1"/>
    <col min="7745" max="7746" width="9.140625" style="13"/>
    <col min="7747" max="7747" width="10.7109375" style="13" customWidth="1"/>
    <col min="7748" max="7753" width="0" style="13" hidden="1" customWidth="1"/>
    <col min="7754" max="7935" width="9.140625" style="13"/>
    <col min="7936" max="7936" width="9.5703125" style="13" customWidth="1"/>
    <col min="7937" max="7937" width="52.5703125" style="13" customWidth="1"/>
    <col min="7938" max="7938" width="11.42578125" style="13" customWidth="1"/>
    <col min="7939" max="7940" width="8.140625" style="13" customWidth="1"/>
    <col min="7941" max="7941" width="10.140625" style="13" customWidth="1"/>
    <col min="7942" max="7942" width="8.140625" style="13" customWidth="1"/>
    <col min="7943" max="7943" width="6.42578125" style="13" customWidth="1"/>
    <col min="7944" max="7949" width="0" style="13" hidden="1" customWidth="1"/>
    <col min="7950" max="7951" width="6.42578125" style="13" customWidth="1"/>
    <col min="7952" max="7952" width="10.7109375" style="13" customWidth="1"/>
    <col min="7953" max="7958" width="0" style="13" hidden="1" customWidth="1"/>
    <col min="7959" max="7959" width="6.42578125" style="13" customWidth="1"/>
    <col min="7960" max="7960" width="8.5703125" style="13" customWidth="1"/>
    <col min="7961" max="7966" width="0" style="13" hidden="1" customWidth="1"/>
    <col min="7967" max="7968" width="8.5703125" style="13" customWidth="1"/>
    <col min="7969" max="7969" width="9.7109375" style="13" customWidth="1"/>
    <col min="7970" max="7975" width="0" style="13" hidden="1" customWidth="1"/>
    <col min="7976" max="7977" width="9.140625" style="13"/>
    <col min="7978" max="7983" width="0" style="13" hidden="1" customWidth="1"/>
    <col min="7984" max="7985" width="9.140625" style="13"/>
    <col min="7986" max="7986" width="11.28515625" style="13" customWidth="1"/>
    <col min="7987" max="7992" width="0" style="13" hidden="1" customWidth="1"/>
    <col min="7993" max="7994" width="9.140625" style="13"/>
    <col min="7995" max="8000" width="0" style="13" hidden="1" customWidth="1"/>
    <col min="8001" max="8002" width="9.140625" style="13"/>
    <col min="8003" max="8003" width="10.7109375" style="13" customWidth="1"/>
    <col min="8004" max="8009" width="0" style="13" hidden="1" customWidth="1"/>
    <col min="8010" max="8191" width="9.140625" style="13"/>
    <col min="8192" max="8192" width="9.5703125" style="13" customWidth="1"/>
    <col min="8193" max="8193" width="52.5703125" style="13" customWidth="1"/>
    <col min="8194" max="8194" width="11.42578125" style="13" customWidth="1"/>
    <col min="8195" max="8196" width="8.140625" style="13" customWidth="1"/>
    <col min="8197" max="8197" width="10.140625" style="13" customWidth="1"/>
    <col min="8198" max="8198" width="8.140625" style="13" customWidth="1"/>
    <col min="8199" max="8199" width="6.42578125" style="13" customWidth="1"/>
    <col min="8200" max="8205" width="0" style="13" hidden="1" customWidth="1"/>
    <col min="8206" max="8207" width="6.42578125" style="13" customWidth="1"/>
    <col min="8208" max="8208" width="10.7109375" style="13" customWidth="1"/>
    <col min="8209" max="8214" width="0" style="13" hidden="1" customWidth="1"/>
    <col min="8215" max="8215" width="6.42578125" style="13" customWidth="1"/>
    <col min="8216" max="8216" width="8.5703125" style="13" customWidth="1"/>
    <col min="8217" max="8222" width="0" style="13" hidden="1" customWidth="1"/>
    <col min="8223" max="8224" width="8.5703125" style="13" customWidth="1"/>
    <col min="8225" max="8225" width="9.7109375" style="13" customWidth="1"/>
    <col min="8226" max="8231" width="0" style="13" hidden="1" customWidth="1"/>
    <col min="8232" max="8233" width="9.140625" style="13"/>
    <col min="8234" max="8239" width="0" style="13" hidden="1" customWidth="1"/>
    <col min="8240" max="8241" width="9.140625" style="13"/>
    <col min="8242" max="8242" width="11.28515625" style="13" customWidth="1"/>
    <col min="8243" max="8248" width="0" style="13" hidden="1" customWidth="1"/>
    <col min="8249" max="8250" width="9.140625" style="13"/>
    <col min="8251" max="8256" width="0" style="13" hidden="1" customWidth="1"/>
    <col min="8257" max="8258" width="9.140625" style="13"/>
    <col min="8259" max="8259" width="10.7109375" style="13" customWidth="1"/>
    <col min="8260" max="8265" width="0" style="13" hidden="1" customWidth="1"/>
    <col min="8266" max="8447" width="9.140625" style="13"/>
    <col min="8448" max="8448" width="9.5703125" style="13" customWidth="1"/>
    <col min="8449" max="8449" width="52.5703125" style="13" customWidth="1"/>
    <col min="8450" max="8450" width="11.42578125" style="13" customWidth="1"/>
    <col min="8451" max="8452" width="8.140625" style="13" customWidth="1"/>
    <col min="8453" max="8453" width="10.140625" style="13" customWidth="1"/>
    <col min="8454" max="8454" width="8.140625" style="13" customWidth="1"/>
    <col min="8455" max="8455" width="6.42578125" style="13" customWidth="1"/>
    <col min="8456" max="8461" width="0" style="13" hidden="1" customWidth="1"/>
    <col min="8462" max="8463" width="6.42578125" style="13" customWidth="1"/>
    <col min="8464" max="8464" width="10.7109375" style="13" customWidth="1"/>
    <col min="8465" max="8470" width="0" style="13" hidden="1" customWidth="1"/>
    <col min="8471" max="8471" width="6.42578125" style="13" customWidth="1"/>
    <col min="8472" max="8472" width="8.5703125" style="13" customWidth="1"/>
    <col min="8473" max="8478" width="0" style="13" hidden="1" customWidth="1"/>
    <col min="8479" max="8480" width="8.5703125" style="13" customWidth="1"/>
    <col min="8481" max="8481" width="9.7109375" style="13" customWidth="1"/>
    <col min="8482" max="8487" width="0" style="13" hidden="1" customWidth="1"/>
    <col min="8488" max="8489" width="9.140625" style="13"/>
    <col min="8490" max="8495" width="0" style="13" hidden="1" customWidth="1"/>
    <col min="8496" max="8497" width="9.140625" style="13"/>
    <col min="8498" max="8498" width="11.28515625" style="13" customWidth="1"/>
    <col min="8499" max="8504" width="0" style="13" hidden="1" customWidth="1"/>
    <col min="8505" max="8506" width="9.140625" style="13"/>
    <col min="8507" max="8512" width="0" style="13" hidden="1" customWidth="1"/>
    <col min="8513" max="8514" width="9.140625" style="13"/>
    <col min="8515" max="8515" width="10.7109375" style="13" customWidth="1"/>
    <col min="8516" max="8521" width="0" style="13" hidden="1" customWidth="1"/>
    <col min="8522" max="8703" width="9.140625" style="13"/>
    <col min="8704" max="8704" width="9.5703125" style="13" customWidth="1"/>
    <col min="8705" max="8705" width="52.5703125" style="13" customWidth="1"/>
    <col min="8706" max="8706" width="11.42578125" style="13" customWidth="1"/>
    <col min="8707" max="8708" width="8.140625" style="13" customWidth="1"/>
    <col min="8709" max="8709" width="10.140625" style="13" customWidth="1"/>
    <col min="8710" max="8710" width="8.140625" style="13" customWidth="1"/>
    <col min="8711" max="8711" width="6.42578125" style="13" customWidth="1"/>
    <col min="8712" max="8717" width="0" style="13" hidden="1" customWidth="1"/>
    <col min="8718" max="8719" width="6.42578125" style="13" customWidth="1"/>
    <col min="8720" max="8720" width="10.7109375" style="13" customWidth="1"/>
    <col min="8721" max="8726" width="0" style="13" hidden="1" customWidth="1"/>
    <col min="8727" max="8727" width="6.42578125" style="13" customWidth="1"/>
    <col min="8728" max="8728" width="8.5703125" style="13" customWidth="1"/>
    <col min="8729" max="8734" width="0" style="13" hidden="1" customWidth="1"/>
    <col min="8735" max="8736" width="8.5703125" style="13" customWidth="1"/>
    <col min="8737" max="8737" width="9.7109375" style="13" customWidth="1"/>
    <col min="8738" max="8743" width="0" style="13" hidden="1" customWidth="1"/>
    <col min="8744" max="8745" width="9.140625" style="13"/>
    <col min="8746" max="8751" width="0" style="13" hidden="1" customWidth="1"/>
    <col min="8752" max="8753" width="9.140625" style="13"/>
    <col min="8754" max="8754" width="11.28515625" style="13" customWidth="1"/>
    <col min="8755" max="8760" width="0" style="13" hidden="1" customWidth="1"/>
    <col min="8761" max="8762" width="9.140625" style="13"/>
    <col min="8763" max="8768" width="0" style="13" hidden="1" customWidth="1"/>
    <col min="8769" max="8770" width="9.140625" style="13"/>
    <col min="8771" max="8771" width="10.7109375" style="13" customWidth="1"/>
    <col min="8772" max="8777" width="0" style="13" hidden="1" customWidth="1"/>
    <col min="8778" max="8959" width="9.140625" style="13"/>
    <col min="8960" max="8960" width="9.5703125" style="13" customWidth="1"/>
    <col min="8961" max="8961" width="52.5703125" style="13" customWidth="1"/>
    <col min="8962" max="8962" width="11.42578125" style="13" customWidth="1"/>
    <col min="8963" max="8964" width="8.140625" style="13" customWidth="1"/>
    <col min="8965" max="8965" width="10.140625" style="13" customWidth="1"/>
    <col min="8966" max="8966" width="8.140625" style="13" customWidth="1"/>
    <col min="8967" max="8967" width="6.42578125" style="13" customWidth="1"/>
    <col min="8968" max="8973" width="0" style="13" hidden="1" customWidth="1"/>
    <col min="8974" max="8975" width="6.42578125" style="13" customWidth="1"/>
    <col min="8976" max="8976" width="10.7109375" style="13" customWidth="1"/>
    <col min="8977" max="8982" width="0" style="13" hidden="1" customWidth="1"/>
    <col min="8983" max="8983" width="6.42578125" style="13" customWidth="1"/>
    <col min="8984" max="8984" width="8.5703125" style="13" customWidth="1"/>
    <col min="8985" max="8990" width="0" style="13" hidden="1" customWidth="1"/>
    <col min="8991" max="8992" width="8.5703125" style="13" customWidth="1"/>
    <col min="8993" max="8993" width="9.7109375" style="13" customWidth="1"/>
    <col min="8994" max="8999" width="0" style="13" hidden="1" customWidth="1"/>
    <col min="9000" max="9001" width="9.140625" style="13"/>
    <col min="9002" max="9007" width="0" style="13" hidden="1" customWidth="1"/>
    <col min="9008" max="9009" width="9.140625" style="13"/>
    <col min="9010" max="9010" width="11.28515625" style="13" customWidth="1"/>
    <col min="9011" max="9016" width="0" style="13" hidden="1" customWidth="1"/>
    <col min="9017" max="9018" width="9.140625" style="13"/>
    <col min="9019" max="9024" width="0" style="13" hidden="1" customWidth="1"/>
    <col min="9025" max="9026" width="9.140625" style="13"/>
    <col min="9027" max="9027" width="10.7109375" style="13" customWidth="1"/>
    <col min="9028" max="9033" width="0" style="13" hidden="1" customWidth="1"/>
    <col min="9034" max="9215" width="9.140625" style="13"/>
    <col min="9216" max="9216" width="9.5703125" style="13" customWidth="1"/>
    <col min="9217" max="9217" width="52.5703125" style="13" customWidth="1"/>
    <col min="9218" max="9218" width="11.42578125" style="13" customWidth="1"/>
    <col min="9219" max="9220" width="8.140625" style="13" customWidth="1"/>
    <col min="9221" max="9221" width="10.140625" style="13" customWidth="1"/>
    <col min="9222" max="9222" width="8.140625" style="13" customWidth="1"/>
    <col min="9223" max="9223" width="6.42578125" style="13" customWidth="1"/>
    <col min="9224" max="9229" width="0" style="13" hidden="1" customWidth="1"/>
    <col min="9230" max="9231" width="6.42578125" style="13" customWidth="1"/>
    <col min="9232" max="9232" width="10.7109375" style="13" customWidth="1"/>
    <col min="9233" max="9238" width="0" style="13" hidden="1" customWidth="1"/>
    <col min="9239" max="9239" width="6.42578125" style="13" customWidth="1"/>
    <col min="9240" max="9240" width="8.5703125" style="13" customWidth="1"/>
    <col min="9241" max="9246" width="0" style="13" hidden="1" customWidth="1"/>
    <col min="9247" max="9248" width="8.5703125" style="13" customWidth="1"/>
    <col min="9249" max="9249" width="9.7109375" style="13" customWidth="1"/>
    <col min="9250" max="9255" width="0" style="13" hidden="1" customWidth="1"/>
    <col min="9256" max="9257" width="9.140625" style="13"/>
    <col min="9258" max="9263" width="0" style="13" hidden="1" customWidth="1"/>
    <col min="9264" max="9265" width="9.140625" style="13"/>
    <col min="9266" max="9266" width="11.28515625" style="13" customWidth="1"/>
    <col min="9267" max="9272" width="0" style="13" hidden="1" customWidth="1"/>
    <col min="9273" max="9274" width="9.140625" style="13"/>
    <col min="9275" max="9280" width="0" style="13" hidden="1" customWidth="1"/>
    <col min="9281" max="9282" width="9.140625" style="13"/>
    <col min="9283" max="9283" width="10.7109375" style="13" customWidth="1"/>
    <col min="9284" max="9289" width="0" style="13" hidden="1" customWidth="1"/>
    <col min="9290" max="9471" width="9.140625" style="13"/>
    <col min="9472" max="9472" width="9.5703125" style="13" customWidth="1"/>
    <col min="9473" max="9473" width="52.5703125" style="13" customWidth="1"/>
    <col min="9474" max="9474" width="11.42578125" style="13" customWidth="1"/>
    <col min="9475" max="9476" width="8.140625" style="13" customWidth="1"/>
    <col min="9477" max="9477" width="10.140625" style="13" customWidth="1"/>
    <col min="9478" max="9478" width="8.140625" style="13" customWidth="1"/>
    <col min="9479" max="9479" width="6.42578125" style="13" customWidth="1"/>
    <col min="9480" max="9485" width="0" style="13" hidden="1" customWidth="1"/>
    <col min="9486" max="9487" width="6.42578125" style="13" customWidth="1"/>
    <col min="9488" max="9488" width="10.7109375" style="13" customWidth="1"/>
    <col min="9489" max="9494" width="0" style="13" hidden="1" customWidth="1"/>
    <col min="9495" max="9495" width="6.42578125" style="13" customWidth="1"/>
    <col min="9496" max="9496" width="8.5703125" style="13" customWidth="1"/>
    <col min="9497" max="9502" width="0" style="13" hidden="1" customWidth="1"/>
    <col min="9503" max="9504" width="8.5703125" style="13" customWidth="1"/>
    <col min="9505" max="9505" width="9.7109375" style="13" customWidth="1"/>
    <col min="9506" max="9511" width="0" style="13" hidden="1" customWidth="1"/>
    <col min="9512" max="9513" width="9.140625" style="13"/>
    <col min="9514" max="9519" width="0" style="13" hidden="1" customWidth="1"/>
    <col min="9520" max="9521" width="9.140625" style="13"/>
    <col min="9522" max="9522" width="11.28515625" style="13" customWidth="1"/>
    <col min="9523" max="9528" width="0" style="13" hidden="1" customWidth="1"/>
    <col min="9529" max="9530" width="9.140625" style="13"/>
    <col min="9531" max="9536" width="0" style="13" hidden="1" customWidth="1"/>
    <col min="9537" max="9538" width="9.140625" style="13"/>
    <col min="9539" max="9539" width="10.7109375" style="13" customWidth="1"/>
    <col min="9540" max="9545" width="0" style="13" hidden="1" customWidth="1"/>
    <col min="9546" max="9727" width="9.140625" style="13"/>
    <col min="9728" max="9728" width="9.5703125" style="13" customWidth="1"/>
    <col min="9729" max="9729" width="52.5703125" style="13" customWidth="1"/>
    <col min="9730" max="9730" width="11.42578125" style="13" customWidth="1"/>
    <col min="9731" max="9732" width="8.140625" style="13" customWidth="1"/>
    <col min="9733" max="9733" width="10.140625" style="13" customWidth="1"/>
    <col min="9734" max="9734" width="8.140625" style="13" customWidth="1"/>
    <col min="9735" max="9735" width="6.42578125" style="13" customWidth="1"/>
    <col min="9736" max="9741" width="0" style="13" hidden="1" customWidth="1"/>
    <col min="9742" max="9743" width="6.42578125" style="13" customWidth="1"/>
    <col min="9744" max="9744" width="10.7109375" style="13" customWidth="1"/>
    <col min="9745" max="9750" width="0" style="13" hidden="1" customWidth="1"/>
    <col min="9751" max="9751" width="6.42578125" style="13" customWidth="1"/>
    <col min="9752" max="9752" width="8.5703125" style="13" customWidth="1"/>
    <col min="9753" max="9758" width="0" style="13" hidden="1" customWidth="1"/>
    <col min="9759" max="9760" width="8.5703125" style="13" customWidth="1"/>
    <col min="9761" max="9761" width="9.7109375" style="13" customWidth="1"/>
    <col min="9762" max="9767" width="0" style="13" hidden="1" customWidth="1"/>
    <col min="9768" max="9769" width="9.140625" style="13"/>
    <col min="9770" max="9775" width="0" style="13" hidden="1" customWidth="1"/>
    <col min="9776" max="9777" width="9.140625" style="13"/>
    <col min="9778" max="9778" width="11.28515625" style="13" customWidth="1"/>
    <col min="9779" max="9784" width="0" style="13" hidden="1" customWidth="1"/>
    <col min="9785" max="9786" width="9.140625" style="13"/>
    <col min="9787" max="9792" width="0" style="13" hidden="1" customWidth="1"/>
    <col min="9793" max="9794" width="9.140625" style="13"/>
    <col min="9795" max="9795" width="10.7109375" style="13" customWidth="1"/>
    <col min="9796" max="9801" width="0" style="13" hidden="1" customWidth="1"/>
    <col min="9802" max="9983" width="9.140625" style="13"/>
    <col min="9984" max="9984" width="9.5703125" style="13" customWidth="1"/>
    <col min="9985" max="9985" width="52.5703125" style="13" customWidth="1"/>
    <col min="9986" max="9986" width="11.42578125" style="13" customWidth="1"/>
    <col min="9987" max="9988" width="8.140625" style="13" customWidth="1"/>
    <col min="9989" max="9989" width="10.140625" style="13" customWidth="1"/>
    <col min="9990" max="9990" width="8.140625" style="13" customWidth="1"/>
    <col min="9991" max="9991" width="6.42578125" style="13" customWidth="1"/>
    <col min="9992" max="9997" width="0" style="13" hidden="1" customWidth="1"/>
    <col min="9998" max="9999" width="6.42578125" style="13" customWidth="1"/>
    <col min="10000" max="10000" width="10.7109375" style="13" customWidth="1"/>
    <col min="10001" max="10006" width="0" style="13" hidden="1" customWidth="1"/>
    <col min="10007" max="10007" width="6.42578125" style="13" customWidth="1"/>
    <col min="10008" max="10008" width="8.5703125" style="13" customWidth="1"/>
    <col min="10009" max="10014" width="0" style="13" hidden="1" customWidth="1"/>
    <col min="10015" max="10016" width="8.5703125" style="13" customWidth="1"/>
    <col min="10017" max="10017" width="9.7109375" style="13" customWidth="1"/>
    <col min="10018" max="10023" width="0" style="13" hidden="1" customWidth="1"/>
    <col min="10024" max="10025" width="9.140625" style="13"/>
    <col min="10026" max="10031" width="0" style="13" hidden="1" customWidth="1"/>
    <col min="10032" max="10033" width="9.140625" style="13"/>
    <col min="10034" max="10034" width="11.28515625" style="13" customWidth="1"/>
    <col min="10035" max="10040" width="0" style="13" hidden="1" customWidth="1"/>
    <col min="10041" max="10042" width="9.140625" style="13"/>
    <col min="10043" max="10048" width="0" style="13" hidden="1" customWidth="1"/>
    <col min="10049" max="10050" width="9.140625" style="13"/>
    <col min="10051" max="10051" width="10.7109375" style="13" customWidth="1"/>
    <col min="10052" max="10057" width="0" style="13" hidden="1" customWidth="1"/>
    <col min="10058" max="10239" width="9.140625" style="13"/>
    <col min="10240" max="10240" width="9.5703125" style="13" customWidth="1"/>
    <col min="10241" max="10241" width="52.5703125" style="13" customWidth="1"/>
    <col min="10242" max="10242" width="11.42578125" style="13" customWidth="1"/>
    <col min="10243" max="10244" width="8.140625" style="13" customWidth="1"/>
    <col min="10245" max="10245" width="10.140625" style="13" customWidth="1"/>
    <col min="10246" max="10246" width="8.140625" style="13" customWidth="1"/>
    <col min="10247" max="10247" width="6.42578125" style="13" customWidth="1"/>
    <col min="10248" max="10253" width="0" style="13" hidden="1" customWidth="1"/>
    <col min="10254" max="10255" width="6.42578125" style="13" customWidth="1"/>
    <col min="10256" max="10256" width="10.7109375" style="13" customWidth="1"/>
    <col min="10257" max="10262" width="0" style="13" hidden="1" customWidth="1"/>
    <col min="10263" max="10263" width="6.42578125" style="13" customWidth="1"/>
    <col min="10264" max="10264" width="8.5703125" style="13" customWidth="1"/>
    <col min="10265" max="10270" width="0" style="13" hidden="1" customWidth="1"/>
    <col min="10271" max="10272" width="8.5703125" style="13" customWidth="1"/>
    <col min="10273" max="10273" width="9.7109375" style="13" customWidth="1"/>
    <col min="10274" max="10279" width="0" style="13" hidden="1" customWidth="1"/>
    <col min="10280" max="10281" width="9.140625" style="13"/>
    <col min="10282" max="10287" width="0" style="13" hidden="1" customWidth="1"/>
    <col min="10288" max="10289" width="9.140625" style="13"/>
    <col min="10290" max="10290" width="11.28515625" style="13" customWidth="1"/>
    <col min="10291" max="10296" width="0" style="13" hidden="1" customWidth="1"/>
    <col min="10297" max="10298" width="9.140625" style="13"/>
    <col min="10299" max="10304" width="0" style="13" hidden="1" customWidth="1"/>
    <col min="10305" max="10306" width="9.140625" style="13"/>
    <col min="10307" max="10307" width="10.7109375" style="13" customWidth="1"/>
    <col min="10308" max="10313" width="0" style="13" hidden="1" customWidth="1"/>
    <col min="10314" max="10495" width="9.140625" style="13"/>
    <col min="10496" max="10496" width="9.5703125" style="13" customWidth="1"/>
    <col min="10497" max="10497" width="52.5703125" style="13" customWidth="1"/>
    <col min="10498" max="10498" width="11.42578125" style="13" customWidth="1"/>
    <col min="10499" max="10500" width="8.140625" style="13" customWidth="1"/>
    <col min="10501" max="10501" width="10.140625" style="13" customWidth="1"/>
    <col min="10502" max="10502" width="8.140625" style="13" customWidth="1"/>
    <col min="10503" max="10503" width="6.42578125" style="13" customWidth="1"/>
    <col min="10504" max="10509" width="0" style="13" hidden="1" customWidth="1"/>
    <col min="10510" max="10511" width="6.42578125" style="13" customWidth="1"/>
    <col min="10512" max="10512" width="10.7109375" style="13" customWidth="1"/>
    <col min="10513" max="10518" width="0" style="13" hidden="1" customWidth="1"/>
    <col min="10519" max="10519" width="6.42578125" style="13" customWidth="1"/>
    <col min="10520" max="10520" width="8.5703125" style="13" customWidth="1"/>
    <col min="10521" max="10526" width="0" style="13" hidden="1" customWidth="1"/>
    <col min="10527" max="10528" width="8.5703125" style="13" customWidth="1"/>
    <col min="10529" max="10529" width="9.7109375" style="13" customWidth="1"/>
    <col min="10530" max="10535" width="0" style="13" hidden="1" customWidth="1"/>
    <col min="10536" max="10537" width="9.140625" style="13"/>
    <col min="10538" max="10543" width="0" style="13" hidden="1" customWidth="1"/>
    <col min="10544" max="10545" width="9.140625" style="13"/>
    <col min="10546" max="10546" width="11.28515625" style="13" customWidth="1"/>
    <col min="10547" max="10552" width="0" style="13" hidden="1" customWidth="1"/>
    <col min="10553" max="10554" width="9.140625" style="13"/>
    <col min="10555" max="10560" width="0" style="13" hidden="1" customWidth="1"/>
    <col min="10561" max="10562" width="9.140625" style="13"/>
    <col min="10563" max="10563" width="10.7109375" style="13" customWidth="1"/>
    <col min="10564" max="10569" width="0" style="13" hidden="1" customWidth="1"/>
    <col min="10570" max="10751" width="9.140625" style="13"/>
    <col min="10752" max="10752" width="9.5703125" style="13" customWidth="1"/>
    <col min="10753" max="10753" width="52.5703125" style="13" customWidth="1"/>
    <col min="10754" max="10754" width="11.42578125" style="13" customWidth="1"/>
    <col min="10755" max="10756" width="8.140625" style="13" customWidth="1"/>
    <col min="10757" max="10757" width="10.140625" style="13" customWidth="1"/>
    <col min="10758" max="10758" width="8.140625" style="13" customWidth="1"/>
    <col min="10759" max="10759" width="6.42578125" style="13" customWidth="1"/>
    <col min="10760" max="10765" width="0" style="13" hidden="1" customWidth="1"/>
    <col min="10766" max="10767" width="6.42578125" style="13" customWidth="1"/>
    <col min="10768" max="10768" width="10.7109375" style="13" customWidth="1"/>
    <col min="10769" max="10774" width="0" style="13" hidden="1" customWidth="1"/>
    <col min="10775" max="10775" width="6.42578125" style="13" customWidth="1"/>
    <col min="10776" max="10776" width="8.5703125" style="13" customWidth="1"/>
    <col min="10777" max="10782" width="0" style="13" hidden="1" customWidth="1"/>
    <col min="10783" max="10784" width="8.5703125" style="13" customWidth="1"/>
    <col min="10785" max="10785" width="9.7109375" style="13" customWidth="1"/>
    <col min="10786" max="10791" width="0" style="13" hidden="1" customWidth="1"/>
    <col min="10792" max="10793" width="9.140625" style="13"/>
    <col min="10794" max="10799" width="0" style="13" hidden="1" customWidth="1"/>
    <col min="10800" max="10801" width="9.140625" style="13"/>
    <col min="10802" max="10802" width="11.28515625" style="13" customWidth="1"/>
    <col min="10803" max="10808" width="0" style="13" hidden="1" customWidth="1"/>
    <col min="10809" max="10810" width="9.140625" style="13"/>
    <col min="10811" max="10816" width="0" style="13" hidden="1" customWidth="1"/>
    <col min="10817" max="10818" width="9.140625" style="13"/>
    <col min="10819" max="10819" width="10.7109375" style="13" customWidth="1"/>
    <col min="10820" max="10825" width="0" style="13" hidden="1" customWidth="1"/>
    <col min="10826" max="11007" width="9.140625" style="13"/>
    <col min="11008" max="11008" width="9.5703125" style="13" customWidth="1"/>
    <col min="11009" max="11009" width="52.5703125" style="13" customWidth="1"/>
    <col min="11010" max="11010" width="11.42578125" style="13" customWidth="1"/>
    <col min="11011" max="11012" width="8.140625" style="13" customWidth="1"/>
    <col min="11013" max="11013" width="10.140625" style="13" customWidth="1"/>
    <col min="11014" max="11014" width="8.140625" style="13" customWidth="1"/>
    <col min="11015" max="11015" width="6.42578125" style="13" customWidth="1"/>
    <col min="11016" max="11021" width="0" style="13" hidden="1" customWidth="1"/>
    <col min="11022" max="11023" width="6.42578125" style="13" customWidth="1"/>
    <col min="11024" max="11024" width="10.7109375" style="13" customWidth="1"/>
    <col min="11025" max="11030" width="0" style="13" hidden="1" customWidth="1"/>
    <col min="11031" max="11031" width="6.42578125" style="13" customWidth="1"/>
    <col min="11032" max="11032" width="8.5703125" style="13" customWidth="1"/>
    <col min="11033" max="11038" width="0" style="13" hidden="1" customWidth="1"/>
    <col min="11039" max="11040" width="8.5703125" style="13" customWidth="1"/>
    <col min="11041" max="11041" width="9.7109375" style="13" customWidth="1"/>
    <col min="11042" max="11047" width="0" style="13" hidden="1" customWidth="1"/>
    <col min="11048" max="11049" width="9.140625" style="13"/>
    <col min="11050" max="11055" width="0" style="13" hidden="1" customWidth="1"/>
    <col min="11056" max="11057" width="9.140625" style="13"/>
    <col min="11058" max="11058" width="11.28515625" style="13" customWidth="1"/>
    <col min="11059" max="11064" width="0" style="13" hidden="1" customWidth="1"/>
    <col min="11065" max="11066" width="9.140625" style="13"/>
    <col min="11067" max="11072" width="0" style="13" hidden="1" customWidth="1"/>
    <col min="11073" max="11074" width="9.140625" style="13"/>
    <col min="11075" max="11075" width="10.7109375" style="13" customWidth="1"/>
    <col min="11076" max="11081" width="0" style="13" hidden="1" customWidth="1"/>
    <col min="11082" max="11263" width="9.140625" style="13"/>
    <col min="11264" max="11264" width="9.5703125" style="13" customWidth="1"/>
    <col min="11265" max="11265" width="52.5703125" style="13" customWidth="1"/>
    <col min="11266" max="11266" width="11.42578125" style="13" customWidth="1"/>
    <col min="11267" max="11268" width="8.140625" style="13" customWidth="1"/>
    <col min="11269" max="11269" width="10.140625" style="13" customWidth="1"/>
    <col min="11270" max="11270" width="8.140625" style="13" customWidth="1"/>
    <col min="11271" max="11271" width="6.42578125" style="13" customWidth="1"/>
    <col min="11272" max="11277" width="0" style="13" hidden="1" customWidth="1"/>
    <col min="11278" max="11279" width="6.42578125" style="13" customWidth="1"/>
    <col min="11280" max="11280" width="10.7109375" style="13" customWidth="1"/>
    <col min="11281" max="11286" width="0" style="13" hidden="1" customWidth="1"/>
    <col min="11287" max="11287" width="6.42578125" style="13" customWidth="1"/>
    <col min="11288" max="11288" width="8.5703125" style="13" customWidth="1"/>
    <col min="11289" max="11294" width="0" style="13" hidden="1" customWidth="1"/>
    <col min="11295" max="11296" width="8.5703125" style="13" customWidth="1"/>
    <col min="11297" max="11297" width="9.7109375" style="13" customWidth="1"/>
    <col min="11298" max="11303" width="0" style="13" hidden="1" customWidth="1"/>
    <col min="11304" max="11305" width="9.140625" style="13"/>
    <col min="11306" max="11311" width="0" style="13" hidden="1" customWidth="1"/>
    <col min="11312" max="11313" width="9.140625" style="13"/>
    <col min="11314" max="11314" width="11.28515625" style="13" customWidth="1"/>
    <col min="11315" max="11320" width="0" style="13" hidden="1" customWidth="1"/>
    <col min="11321" max="11322" width="9.140625" style="13"/>
    <col min="11323" max="11328" width="0" style="13" hidden="1" customWidth="1"/>
    <col min="11329" max="11330" width="9.140625" style="13"/>
    <col min="11331" max="11331" width="10.7109375" style="13" customWidth="1"/>
    <col min="11332" max="11337" width="0" style="13" hidden="1" customWidth="1"/>
    <col min="11338" max="11519" width="9.140625" style="13"/>
    <col min="11520" max="11520" width="9.5703125" style="13" customWidth="1"/>
    <col min="11521" max="11521" width="52.5703125" style="13" customWidth="1"/>
    <col min="11522" max="11522" width="11.42578125" style="13" customWidth="1"/>
    <col min="11523" max="11524" width="8.140625" style="13" customWidth="1"/>
    <col min="11525" max="11525" width="10.140625" style="13" customWidth="1"/>
    <col min="11526" max="11526" width="8.140625" style="13" customWidth="1"/>
    <col min="11527" max="11527" width="6.42578125" style="13" customWidth="1"/>
    <col min="11528" max="11533" width="0" style="13" hidden="1" customWidth="1"/>
    <col min="11534" max="11535" width="6.42578125" style="13" customWidth="1"/>
    <col min="11536" max="11536" width="10.7109375" style="13" customWidth="1"/>
    <col min="11537" max="11542" width="0" style="13" hidden="1" customWidth="1"/>
    <col min="11543" max="11543" width="6.42578125" style="13" customWidth="1"/>
    <col min="11544" max="11544" width="8.5703125" style="13" customWidth="1"/>
    <col min="11545" max="11550" width="0" style="13" hidden="1" customWidth="1"/>
    <col min="11551" max="11552" width="8.5703125" style="13" customWidth="1"/>
    <col min="11553" max="11553" width="9.7109375" style="13" customWidth="1"/>
    <col min="11554" max="11559" width="0" style="13" hidden="1" customWidth="1"/>
    <col min="11560" max="11561" width="9.140625" style="13"/>
    <col min="11562" max="11567" width="0" style="13" hidden="1" customWidth="1"/>
    <col min="11568" max="11569" width="9.140625" style="13"/>
    <col min="11570" max="11570" width="11.28515625" style="13" customWidth="1"/>
    <col min="11571" max="11576" width="0" style="13" hidden="1" customWidth="1"/>
    <col min="11577" max="11578" width="9.140625" style="13"/>
    <col min="11579" max="11584" width="0" style="13" hidden="1" customWidth="1"/>
    <col min="11585" max="11586" width="9.140625" style="13"/>
    <col min="11587" max="11587" width="10.7109375" style="13" customWidth="1"/>
    <col min="11588" max="11593" width="0" style="13" hidden="1" customWidth="1"/>
    <col min="11594" max="11775" width="9.140625" style="13"/>
    <col min="11776" max="11776" width="9.5703125" style="13" customWidth="1"/>
    <col min="11777" max="11777" width="52.5703125" style="13" customWidth="1"/>
    <col min="11778" max="11778" width="11.42578125" style="13" customWidth="1"/>
    <col min="11779" max="11780" width="8.140625" style="13" customWidth="1"/>
    <col min="11781" max="11781" width="10.140625" style="13" customWidth="1"/>
    <col min="11782" max="11782" width="8.140625" style="13" customWidth="1"/>
    <col min="11783" max="11783" width="6.42578125" style="13" customWidth="1"/>
    <col min="11784" max="11789" width="0" style="13" hidden="1" customWidth="1"/>
    <col min="11790" max="11791" width="6.42578125" style="13" customWidth="1"/>
    <col min="11792" max="11792" width="10.7109375" style="13" customWidth="1"/>
    <col min="11793" max="11798" width="0" style="13" hidden="1" customWidth="1"/>
    <col min="11799" max="11799" width="6.42578125" style="13" customWidth="1"/>
    <col min="11800" max="11800" width="8.5703125" style="13" customWidth="1"/>
    <col min="11801" max="11806" width="0" style="13" hidden="1" customWidth="1"/>
    <col min="11807" max="11808" width="8.5703125" style="13" customWidth="1"/>
    <col min="11809" max="11809" width="9.7109375" style="13" customWidth="1"/>
    <col min="11810" max="11815" width="0" style="13" hidden="1" customWidth="1"/>
    <col min="11816" max="11817" width="9.140625" style="13"/>
    <col min="11818" max="11823" width="0" style="13" hidden="1" customWidth="1"/>
    <col min="11824" max="11825" width="9.140625" style="13"/>
    <col min="11826" max="11826" width="11.28515625" style="13" customWidth="1"/>
    <col min="11827" max="11832" width="0" style="13" hidden="1" customWidth="1"/>
    <col min="11833" max="11834" width="9.140625" style="13"/>
    <col min="11835" max="11840" width="0" style="13" hidden="1" customWidth="1"/>
    <col min="11841" max="11842" width="9.140625" style="13"/>
    <col min="11843" max="11843" width="10.7109375" style="13" customWidth="1"/>
    <col min="11844" max="11849" width="0" style="13" hidden="1" customWidth="1"/>
    <col min="11850" max="12031" width="9.140625" style="13"/>
    <col min="12032" max="12032" width="9.5703125" style="13" customWidth="1"/>
    <col min="12033" max="12033" width="52.5703125" style="13" customWidth="1"/>
    <col min="12034" max="12034" width="11.42578125" style="13" customWidth="1"/>
    <col min="12035" max="12036" width="8.140625" style="13" customWidth="1"/>
    <col min="12037" max="12037" width="10.140625" style="13" customWidth="1"/>
    <col min="12038" max="12038" width="8.140625" style="13" customWidth="1"/>
    <col min="12039" max="12039" width="6.42578125" style="13" customWidth="1"/>
    <col min="12040" max="12045" width="0" style="13" hidden="1" customWidth="1"/>
    <col min="12046" max="12047" width="6.42578125" style="13" customWidth="1"/>
    <col min="12048" max="12048" width="10.7109375" style="13" customWidth="1"/>
    <col min="12049" max="12054" width="0" style="13" hidden="1" customWidth="1"/>
    <col min="12055" max="12055" width="6.42578125" style="13" customWidth="1"/>
    <col min="12056" max="12056" width="8.5703125" style="13" customWidth="1"/>
    <col min="12057" max="12062" width="0" style="13" hidden="1" customWidth="1"/>
    <col min="12063" max="12064" width="8.5703125" style="13" customWidth="1"/>
    <col min="12065" max="12065" width="9.7109375" style="13" customWidth="1"/>
    <col min="12066" max="12071" width="0" style="13" hidden="1" customWidth="1"/>
    <col min="12072" max="12073" width="9.140625" style="13"/>
    <col min="12074" max="12079" width="0" style="13" hidden="1" customWidth="1"/>
    <col min="12080" max="12081" width="9.140625" style="13"/>
    <col min="12082" max="12082" width="11.28515625" style="13" customWidth="1"/>
    <col min="12083" max="12088" width="0" style="13" hidden="1" customWidth="1"/>
    <col min="12089" max="12090" width="9.140625" style="13"/>
    <col min="12091" max="12096" width="0" style="13" hidden="1" customWidth="1"/>
    <col min="12097" max="12098" width="9.140625" style="13"/>
    <col min="12099" max="12099" width="10.7109375" style="13" customWidth="1"/>
    <col min="12100" max="12105" width="0" style="13" hidden="1" customWidth="1"/>
    <col min="12106" max="12287" width="9.140625" style="13"/>
    <col min="12288" max="12288" width="9.5703125" style="13" customWidth="1"/>
    <col min="12289" max="12289" width="52.5703125" style="13" customWidth="1"/>
    <col min="12290" max="12290" width="11.42578125" style="13" customWidth="1"/>
    <col min="12291" max="12292" width="8.140625" style="13" customWidth="1"/>
    <col min="12293" max="12293" width="10.140625" style="13" customWidth="1"/>
    <col min="12294" max="12294" width="8.140625" style="13" customWidth="1"/>
    <col min="12295" max="12295" width="6.42578125" style="13" customWidth="1"/>
    <col min="12296" max="12301" width="0" style="13" hidden="1" customWidth="1"/>
    <col min="12302" max="12303" width="6.42578125" style="13" customWidth="1"/>
    <col min="12304" max="12304" width="10.7109375" style="13" customWidth="1"/>
    <col min="12305" max="12310" width="0" style="13" hidden="1" customWidth="1"/>
    <col min="12311" max="12311" width="6.42578125" style="13" customWidth="1"/>
    <col min="12312" max="12312" width="8.5703125" style="13" customWidth="1"/>
    <col min="12313" max="12318" width="0" style="13" hidden="1" customWidth="1"/>
    <col min="12319" max="12320" width="8.5703125" style="13" customWidth="1"/>
    <col min="12321" max="12321" width="9.7109375" style="13" customWidth="1"/>
    <col min="12322" max="12327" width="0" style="13" hidden="1" customWidth="1"/>
    <col min="12328" max="12329" width="9.140625" style="13"/>
    <col min="12330" max="12335" width="0" style="13" hidden="1" customWidth="1"/>
    <col min="12336" max="12337" width="9.140625" style="13"/>
    <col min="12338" max="12338" width="11.28515625" style="13" customWidth="1"/>
    <col min="12339" max="12344" width="0" style="13" hidden="1" customWidth="1"/>
    <col min="12345" max="12346" width="9.140625" style="13"/>
    <col min="12347" max="12352" width="0" style="13" hidden="1" customWidth="1"/>
    <col min="12353" max="12354" width="9.140625" style="13"/>
    <col min="12355" max="12355" width="10.7109375" style="13" customWidth="1"/>
    <col min="12356" max="12361" width="0" style="13" hidden="1" customWidth="1"/>
    <col min="12362" max="12543" width="9.140625" style="13"/>
    <col min="12544" max="12544" width="9.5703125" style="13" customWidth="1"/>
    <col min="12545" max="12545" width="52.5703125" style="13" customWidth="1"/>
    <col min="12546" max="12546" width="11.42578125" style="13" customWidth="1"/>
    <col min="12547" max="12548" width="8.140625" style="13" customWidth="1"/>
    <col min="12549" max="12549" width="10.140625" style="13" customWidth="1"/>
    <col min="12550" max="12550" width="8.140625" style="13" customWidth="1"/>
    <col min="12551" max="12551" width="6.42578125" style="13" customWidth="1"/>
    <col min="12552" max="12557" width="0" style="13" hidden="1" customWidth="1"/>
    <col min="12558" max="12559" width="6.42578125" style="13" customWidth="1"/>
    <col min="12560" max="12560" width="10.7109375" style="13" customWidth="1"/>
    <col min="12561" max="12566" width="0" style="13" hidden="1" customWidth="1"/>
    <col min="12567" max="12567" width="6.42578125" style="13" customWidth="1"/>
    <col min="12568" max="12568" width="8.5703125" style="13" customWidth="1"/>
    <col min="12569" max="12574" width="0" style="13" hidden="1" customWidth="1"/>
    <col min="12575" max="12576" width="8.5703125" style="13" customWidth="1"/>
    <col min="12577" max="12577" width="9.7109375" style="13" customWidth="1"/>
    <col min="12578" max="12583" width="0" style="13" hidden="1" customWidth="1"/>
    <col min="12584" max="12585" width="9.140625" style="13"/>
    <col min="12586" max="12591" width="0" style="13" hidden="1" customWidth="1"/>
    <col min="12592" max="12593" width="9.140625" style="13"/>
    <col min="12594" max="12594" width="11.28515625" style="13" customWidth="1"/>
    <col min="12595" max="12600" width="0" style="13" hidden="1" customWidth="1"/>
    <col min="12601" max="12602" width="9.140625" style="13"/>
    <col min="12603" max="12608" width="0" style="13" hidden="1" customWidth="1"/>
    <col min="12609" max="12610" width="9.140625" style="13"/>
    <col min="12611" max="12611" width="10.7109375" style="13" customWidth="1"/>
    <col min="12612" max="12617" width="0" style="13" hidden="1" customWidth="1"/>
    <col min="12618" max="12799" width="9.140625" style="13"/>
    <col min="12800" max="12800" width="9.5703125" style="13" customWidth="1"/>
    <col min="12801" max="12801" width="52.5703125" style="13" customWidth="1"/>
    <col min="12802" max="12802" width="11.42578125" style="13" customWidth="1"/>
    <col min="12803" max="12804" width="8.140625" style="13" customWidth="1"/>
    <col min="12805" max="12805" width="10.140625" style="13" customWidth="1"/>
    <col min="12806" max="12806" width="8.140625" style="13" customWidth="1"/>
    <col min="12807" max="12807" width="6.42578125" style="13" customWidth="1"/>
    <col min="12808" max="12813" width="0" style="13" hidden="1" customWidth="1"/>
    <col min="12814" max="12815" width="6.42578125" style="13" customWidth="1"/>
    <col min="12816" max="12816" width="10.7109375" style="13" customWidth="1"/>
    <col min="12817" max="12822" width="0" style="13" hidden="1" customWidth="1"/>
    <col min="12823" max="12823" width="6.42578125" style="13" customWidth="1"/>
    <col min="12824" max="12824" width="8.5703125" style="13" customWidth="1"/>
    <col min="12825" max="12830" width="0" style="13" hidden="1" customWidth="1"/>
    <col min="12831" max="12832" width="8.5703125" style="13" customWidth="1"/>
    <col min="12833" max="12833" width="9.7109375" style="13" customWidth="1"/>
    <col min="12834" max="12839" width="0" style="13" hidden="1" customWidth="1"/>
    <col min="12840" max="12841" width="9.140625" style="13"/>
    <col min="12842" max="12847" width="0" style="13" hidden="1" customWidth="1"/>
    <col min="12848" max="12849" width="9.140625" style="13"/>
    <col min="12850" max="12850" width="11.28515625" style="13" customWidth="1"/>
    <col min="12851" max="12856" width="0" style="13" hidden="1" customWidth="1"/>
    <col min="12857" max="12858" width="9.140625" style="13"/>
    <col min="12859" max="12864" width="0" style="13" hidden="1" customWidth="1"/>
    <col min="12865" max="12866" width="9.140625" style="13"/>
    <col min="12867" max="12867" width="10.7109375" style="13" customWidth="1"/>
    <col min="12868" max="12873" width="0" style="13" hidden="1" customWidth="1"/>
    <col min="12874" max="13055" width="9.140625" style="13"/>
    <col min="13056" max="13056" width="9.5703125" style="13" customWidth="1"/>
    <col min="13057" max="13057" width="52.5703125" style="13" customWidth="1"/>
    <col min="13058" max="13058" width="11.42578125" style="13" customWidth="1"/>
    <col min="13059" max="13060" width="8.140625" style="13" customWidth="1"/>
    <col min="13061" max="13061" width="10.140625" style="13" customWidth="1"/>
    <col min="13062" max="13062" width="8.140625" style="13" customWidth="1"/>
    <col min="13063" max="13063" width="6.42578125" style="13" customWidth="1"/>
    <col min="13064" max="13069" width="0" style="13" hidden="1" customWidth="1"/>
    <col min="13070" max="13071" width="6.42578125" style="13" customWidth="1"/>
    <col min="13072" max="13072" width="10.7109375" style="13" customWidth="1"/>
    <col min="13073" max="13078" width="0" style="13" hidden="1" customWidth="1"/>
    <col min="13079" max="13079" width="6.42578125" style="13" customWidth="1"/>
    <col min="13080" max="13080" width="8.5703125" style="13" customWidth="1"/>
    <col min="13081" max="13086" width="0" style="13" hidden="1" customWidth="1"/>
    <col min="13087" max="13088" width="8.5703125" style="13" customWidth="1"/>
    <col min="13089" max="13089" width="9.7109375" style="13" customWidth="1"/>
    <col min="13090" max="13095" width="0" style="13" hidden="1" customWidth="1"/>
    <col min="13096" max="13097" width="9.140625" style="13"/>
    <col min="13098" max="13103" width="0" style="13" hidden="1" customWidth="1"/>
    <col min="13104" max="13105" width="9.140625" style="13"/>
    <col min="13106" max="13106" width="11.28515625" style="13" customWidth="1"/>
    <col min="13107" max="13112" width="0" style="13" hidden="1" customWidth="1"/>
    <col min="13113" max="13114" width="9.140625" style="13"/>
    <col min="13115" max="13120" width="0" style="13" hidden="1" customWidth="1"/>
    <col min="13121" max="13122" width="9.140625" style="13"/>
    <col min="13123" max="13123" width="10.7109375" style="13" customWidth="1"/>
    <col min="13124" max="13129" width="0" style="13" hidden="1" customWidth="1"/>
    <col min="13130" max="13311" width="9.140625" style="13"/>
    <col min="13312" max="13312" width="9.5703125" style="13" customWidth="1"/>
    <col min="13313" max="13313" width="52.5703125" style="13" customWidth="1"/>
    <col min="13314" max="13314" width="11.42578125" style="13" customWidth="1"/>
    <col min="13315" max="13316" width="8.140625" style="13" customWidth="1"/>
    <col min="13317" max="13317" width="10.140625" style="13" customWidth="1"/>
    <col min="13318" max="13318" width="8.140625" style="13" customWidth="1"/>
    <col min="13319" max="13319" width="6.42578125" style="13" customWidth="1"/>
    <col min="13320" max="13325" width="0" style="13" hidden="1" customWidth="1"/>
    <col min="13326" max="13327" width="6.42578125" style="13" customWidth="1"/>
    <col min="13328" max="13328" width="10.7109375" style="13" customWidth="1"/>
    <col min="13329" max="13334" width="0" style="13" hidden="1" customWidth="1"/>
    <col min="13335" max="13335" width="6.42578125" style="13" customWidth="1"/>
    <col min="13336" max="13336" width="8.5703125" style="13" customWidth="1"/>
    <col min="13337" max="13342" width="0" style="13" hidden="1" customWidth="1"/>
    <col min="13343" max="13344" width="8.5703125" style="13" customWidth="1"/>
    <col min="13345" max="13345" width="9.7109375" style="13" customWidth="1"/>
    <col min="13346" max="13351" width="0" style="13" hidden="1" customWidth="1"/>
    <col min="13352" max="13353" width="9.140625" style="13"/>
    <col min="13354" max="13359" width="0" style="13" hidden="1" customWidth="1"/>
    <col min="13360" max="13361" width="9.140625" style="13"/>
    <col min="13362" max="13362" width="11.28515625" style="13" customWidth="1"/>
    <col min="13363" max="13368" width="0" style="13" hidden="1" customWidth="1"/>
    <col min="13369" max="13370" width="9.140625" style="13"/>
    <col min="13371" max="13376" width="0" style="13" hidden="1" customWidth="1"/>
    <col min="13377" max="13378" width="9.140625" style="13"/>
    <col min="13379" max="13379" width="10.7109375" style="13" customWidth="1"/>
    <col min="13380" max="13385" width="0" style="13" hidden="1" customWidth="1"/>
    <col min="13386" max="13567" width="9.140625" style="13"/>
    <col min="13568" max="13568" width="9.5703125" style="13" customWidth="1"/>
    <col min="13569" max="13569" width="52.5703125" style="13" customWidth="1"/>
    <col min="13570" max="13570" width="11.42578125" style="13" customWidth="1"/>
    <col min="13571" max="13572" width="8.140625" style="13" customWidth="1"/>
    <col min="13573" max="13573" width="10.140625" style="13" customWidth="1"/>
    <col min="13574" max="13574" width="8.140625" style="13" customWidth="1"/>
    <col min="13575" max="13575" width="6.42578125" style="13" customWidth="1"/>
    <col min="13576" max="13581" width="0" style="13" hidden="1" customWidth="1"/>
    <col min="13582" max="13583" width="6.42578125" style="13" customWidth="1"/>
    <col min="13584" max="13584" width="10.7109375" style="13" customWidth="1"/>
    <col min="13585" max="13590" width="0" style="13" hidden="1" customWidth="1"/>
    <col min="13591" max="13591" width="6.42578125" style="13" customWidth="1"/>
    <col min="13592" max="13592" width="8.5703125" style="13" customWidth="1"/>
    <col min="13593" max="13598" width="0" style="13" hidden="1" customWidth="1"/>
    <col min="13599" max="13600" width="8.5703125" style="13" customWidth="1"/>
    <col min="13601" max="13601" width="9.7109375" style="13" customWidth="1"/>
    <col min="13602" max="13607" width="0" style="13" hidden="1" customWidth="1"/>
    <col min="13608" max="13609" width="9.140625" style="13"/>
    <col min="13610" max="13615" width="0" style="13" hidden="1" customWidth="1"/>
    <col min="13616" max="13617" width="9.140625" style="13"/>
    <col min="13618" max="13618" width="11.28515625" style="13" customWidth="1"/>
    <col min="13619" max="13624" width="0" style="13" hidden="1" customWidth="1"/>
    <col min="13625" max="13626" width="9.140625" style="13"/>
    <col min="13627" max="13632" width="0" style="13" hidden="1" customWidth="1"/>
    <col min="13633" max="13634" width="9.140625" style="13"/>
    <col min="13635" max="13635" width="10.7109375" style="13" customWidth="1"/>
    <col min="13636" max="13641" width="0" style="13" hidden="1" customWidth="1"/>
    <col min="13642" max="13823" width="9.140625" style="13"/>
    <col min="13824" max="13824" width="9.5703125" style="13" customWidth="1"/>
    <col min="13825" max="13825" width="52.5703125" style="13" customWidth="1"/>
    <col min="13826" max="13826" width="11.42578125" style="13" customWidth="1"/>
    <col min="13827" max="13828" width="8.140625" style="13" customWidth="1"/>
    <col min="13829" max="13829" width="10.140625" style="13" customWidth="1"/>
    <col min="13830" max="13830" width="8.140625" style="13" customWidth="1"/>
    <col min="13831" max="13831" width="6.42578125" style="13" customWidth="1"/>
    <col min="13832" max="13837" width="0" style="13" hidden="1" customWidth="1"/>
    <col min="13838" max="13839" width="6.42578125" style="13" customWidth="1"/>
    <col min="13840" max="13840" width="10.7109375" style="13" customWidth="1"/>
    <col min="13841" max="13846" width="0" style="13" hidden="1" customWidth="1"/>
    <col min="13847" max="13847" width="6.42578125" style="13" customWidth="1"/>
    <col min="13848" max="13848" width="8.5703125" style="13" customWidth="1"/>
    <col min="13849" max="13854" width="0" style="13" hidden="1" customWidth="1"/>
    <col min="13855" max="13856" width="8.5703125" style="13" customWidth="1"/>
    <col min="13857" max="13857" width="9.7109375" style="13" customWidth="1"/>
    <col min="13858" max="13863" width="0" style="13" hidden="1" customWidth="1"/>
    <col min="13864" max="13865" width="9.140625" style="13"/>
    <col min="13866" max="13871" width="0" style="13" hidden="1" customWidth="1"/>
    <col min="13872" max="13873" width="9.140625" style="13"/>
    <col min="13874" max="13874" width="11.28515625" style="13" customWidth="1"/>
    <col min="13875" max="13880" width="0" style="13" hidden="1" customWidth="1"/>
    <col min="13881" max="13882" width="9.140625" style="13"/>
    <col min="13883" max="13888" width="0" style="13" hidden="1" customWidth="1"/>
    <col min="13889" max="13890" width="9.140625" style="13"/>
    <col min="13891" max="13891" width="10.7109375" style="13" customWidth="1"/>
    <col min="13892" max="13897" width="0" style="13" hidden="1" customWidth="1"/>
    <col min="13898" max="14079" width="9.140625" style="13"/>
    <col min="14080" max="14080" width="9.5703125" style="13" customWidth="1"/>
    <col min="14081" max="14081" width="52.5703125" style="13" customWidth="1"/>
    <col min="14082" max="14082" width="11.42578125" style="13" customWidth="1"/>
    <col min="14083" max="14084" width="8.140625" style="13" customWidth="1"/>
    <col min="14085" max="14085" width="10.140625" style="13" customWidth="1"/>
    <col min="14086" max="14086" width="8.140625" style="13" customWidth="1"/>
    <col min="14087" max="14087" width="6.42578125" style="13" customWidth="1"/>
    <col min="14088" max="14093" width="0" style="13" hidden="1" customWidth="1"/>
    <col min="14094" max="14095" width="6.42578125" style="13" customWidth="1"/>
    <col min="14096" max="14096" width="10.7109375" style="13" customWidth="1"/>
    <col min="14097" max="14102" width="0" style="13" hidden="1" customWidth="1"/>
    <col min="14103" max="14103" width="6.42578125" style="13" customWidth="1"/>
    <col min="14104" max="14104" width="8.5703125" style="13" customWidth="1"/>
    <col min="14105" max="14110" width="0" style="13" hidden="1" customWidth="1"/>
    <col min="14111" max="14112" width="8.5703125" style="13" customWidth="1"/>
    <col min="14113" max="14113" width="9.7109375" style="13" customWidth="1"/>
    <col min="14114" max="14119" width="0" style="13" hidden="1" customWidth="1"/>
    <col min="14120" max="14121" width="9.140625" style="13"/>
    <col min="14122" max="14127" width="0" style="13" hidden="1" customWidth="1"/>
    <col min="14128" max="14129" width="9.140625" style="13"/>
    <col min="14130" max="14130" width="11.28515625" style="13" customWidth="1"/>
    <col min="14131" max="14136" width="0" style="13" hidden="1" customWidth="1"/>
    <col min="14137" max="14138" width="9.140625" style="13"/>
    <col min="14139" max="14144" width="0" style="13" hidden="1" customWidth="1"/>
    <col min="14145" max="14146" width="9.140625" style="13"/>
    <col min="14147" max="14147" width="10.7109375" style="13" customWidth="1"/>
    <col min="14148" max="14153" width="0" style="13" hidden="1" customWidth="1"/>
    <col min="14154" max="14335" width="9.140625" style="13"/>
    <col min="14336" max="14336" width="9.5703125" style="13" customWidth="1"/>
    <col min="14337" max="14337" width="52.5703125" style="13" customWidth="1"/>
    <col min="14338" max="14338" width="11.42578125" style="13" customWidth="1"/>
    <col min="14339" max="14340" width="8.140625" style="13" customWidth="1"/>
    <col min="14341" max="14341" width="10.140625" style="13" customWidth="1"/>
    <col min="14342" max="14342" width="8.140625" style="13" customWidth="1"/>
    <col min="14343" max="14343" width="6.42578125" style="13" customWidth="1"/>
    <col min="14344" max="14349" width="0" style="13" hidden="1" customWidth="1"/>
    <col min="14350" max="14351" width="6.42578125" style="13" customWidth="1"/>
    <col min="14352" max="14352" width="10.7109375" style="13" customWidth="1"/>
    <col min="14353" max="14358" width="0" style="13" hidden="1" customWidth="1"/>
    <col min="14359" max="14359" width="6.42578125" style="13" customWidth="1"/>
    <col min="14360" max="14360" width="8.5703125" style="13" customWidth="1"/>
    <col min="14361" max="14366" width="0" style="13" hidden="1" customWidth="1"/>
    <col min="14367" max="14368" width="8.5703125" style="13" customWidth="1"/>
    <col min="14369" max="14369" width="9.7109375" style="13" customWidth="1"/>
    <col min="14370" max="14375" width="0" style="13" hidden="1" customWidth="1"/>
    <col min="14376" max="14377" width="9.140625" style="13"/>
    <col min="14378" max="14383" width="0" style="13" hidden="1" customWidth="1"/>
    <col min="14384" max="14385" width="9.140625" style="13"/>
    <col min="14386" max="14386" width="11.28515625" style="13" customWidth="1"/>
    <col min="14387" max="14392" width="0" style="13" hidden="1" customWidth="1"/>
    <col min="14393" max="14394" width="9.140625" style="13"/>
    <col min="14395" max="14400" width="0" style="13" hidden="1" customWidth="1"/>
    <col min="14401" max="14402" width="9.140625" style="13"/>
    <col min="14403" max="14403" width="10.7109375" style="13" customWidth="1"/>
    <col min="14404" max="14409" width="0" style="13" hidden="1" customWidth="1"/>
    <col min="14410" max="14591" width="9.140625" style="13"/>
    <col min="14592" max="14592" width="9.5703125" style="13" customWidth="1"/>
    <col min="14593" max="14593" width="52.5703125" style="13" customWidth="1"/>
    <col min="14594" max="14594" width="11.42578125" style="13" customWidth="1"/>
    <col min="14595" max="14596" width="8.140625" style="13" customWidth="1"/>
    <col min="14597" max="14597" width="10.140625" style="13" customWidth="1"/>
    <col min="14598" max="14598" width="8.140625" style="13" customWidth="1"/>
    <col min="14599" max="14599" width="6.42578125" style="13" customWidth="1"/>
    <col min="14600" max="14605" width="0" style="13" hidden="1" customWidth="1"/>
    <col min="14606" max="14607" width="6.42578125" style="13" customWidth="1"/>
    <col min="14608" max="14608" width="10.7109375" style="13" customWidth="1"/>
    <col min="14609" max="14614" width="0" style="13" hidden="1" customWidth="1"/>
    <col min="14615" max="14615" width="6.42578125" style="13" customWidth="1"/>
    <col min="14616" max="14616" width="8.5703125" style="13" customWidth="1"/>
    <col min="14617" max="14622" width="0" style="13" hidden="1" customWidth="1"/>
    <col min="14623" max="14624" width="8.5703125" style="13" customWidth="1"/>
    <col min="14625" max="14625" width="9.7109375" style="13" customWidth="1"/>
    <col min="14626" max="14631" width="0" style="13" hidden="1" customWidth="1"/>
    <col min="14632" max="14633" width="9.140625" style="13"/>
    <col min="14634" max="14639" width="0" style="13" hidden="1" customWidth="1"/>
    <col min="14640" max="14641" width="9.140625" style="13"/>
    <col min="14642" max="14642" width="11.28515625" style="13" customWidth="1"/>
    <col min="14643" max="14648" width="0" style="13" hidden="1" customWidth="1"/>
    <col min="14649" max="14650" width="9.140625" style="13"/>
    <col min="14651" max="14656" width="0" style="13" hidden="1" customWidth="1"/>
    <col min="14657" max="14658" width="9.140625" style="13"/>
    <col min="14659" max="14659" width="10.7109375" style="13" customWidth="1"/>
    <col min="14660" max="14665" width="0" style="13" hidden="1" customWidth="1"/>
    <col min="14666" max="14847" width="9.140625" style="13"/>
    <col min="14848" max="14848" width="9.5703125" style="13" customWidth="1"/>
    <col min="14849" max="14849" width="52.5703125" style="13" customWidth="1"/>
    <col min="14850" max="14850" width="11.42578125" style="13" customWidth="1"/>
    <col min="14851" max="14852" width="8.140625" style="13" customWidth="1"/>
    <col min="14853" max="14853" width="10.140625" style="13" customWidth="1"/>
    <col min="14854" max="14854" width="8.140625" style="13" customWidth="1"/>
    <col min="14855" max="14855" width="6.42578125" style="13" customWidth="1"/>
    <col min="14856" max="14861" width="0" style="13" hidden="1" customWidth="1"/>
    <col min="14862" max="14863" width="6.42578125" style="13" customWidth="1"/>
    <col min="14864" max="14864" width="10.7109375" style="13" customWidth="1"/>
    <col min="14865" max="14870" width="0" style="13" hidden="1" customWidth="1"/>
    <col min="14871" max="14871" width="6.42578125" style="13" customWidth="1"/>
    <col min="14872" max="14872" width="8.5703125" style="13" customWidth="1"/>
    <col min="14873" max="14878" width="0" style="13" hidden="1" customWidth="1"/>
    <col min="14879" max="14880" width="8.5703125" style="13" customWidth="1"/>
    <col min="14881" max="14881" width="9.7109375" style="13" customWidth="1"/>
    <col min="14882" max="14887" width="0" style="13" hidden="1" customWidth="1"/>
    <col min="14888" max="14889" width="9.140625" style="13"/>
    <col min="14890" max="14895" width="0" style="13" hidden="1" customWidth="1"/>
    <col min="14896" max="14897" width="9.140625" style="13"/>
    <col min="14898" max="14898" width="11.28515625" style="13" customWidth="1"/>
    <col min="14899" max="14904" width="0" style="13" hidden="1" customWidth="1"/>
    <col min="14905" max="14906" width="9.140625" style="13"/>
    <col min="14907" max="14912" width="0" style="13" hidden="1" customWidth="1"/>
    <col min="14913" max="14914" width="9.140625" style="13"/>
    <col min="14915" max="14915" width="10.7109375" style="13" customWidth="1"/>
    <col min="14916" max="14921" width="0" style="13" hidden="1" customWidth="1"/>
    <col min="14922" max="15103" width="9.140625" style="13"/>
    <col min="15104" max="15104" width="9.5703125" style="13" customWidth="1"/>
    <col min="15105" max="15105" width="52.5703125" style="13" customWidth="1"/>
    <col min="15106" max="15106" width="11.42578125" style="13" customWidth="1"/>
    <col min="15107" max="15108" width="8.140625" style="13" customWidth="1"/>
    <col min="15109" max="15109" width="10.140625" style="13" customWidth="1"/>
    <col min="15110" max="15110" width="8.140625" style="13" customWidth="1"/>
    <col min="15111" max="15111" width="6.42578125" style="13" customWidth="1"/>
    <col min="15112" max="15117" width="0" style="13" hidden="1" customWidth="1"/>
    <col min="15118" max="15119" width="6.42578125" style="13" customWidth="1"/>
    <col min="15120" max="15120" width="10.7109375" style="13" customWidth="1"/>
    <col min="15121" max="15126" width="0" style="13" hidden="1" customWidth="1"/>
    <col min="15127" max="15127" width="6.42578125" style="13" customWidth="1"/>
    <col min="15128" max="15128" width="8.5703125" style="13" customWidth="1"/>
    <col min="15129" max="15134" width="0" style="13" hidden="1" customWidth="1"/>
    <col min="15135" max="15136" width="8.5703125" style="13" customWidth="1"/>
    <col min="15137" max="15137" width="9.7109375" style="13" customWidth="1"/>
    <col min="15138" max="15143" width="0" style="13" hidden="1" customWidth="1"/>
    <col min="15144" max="15145" width="9.140625" style="13"/>
    <col min="15146" max="15151" width="0" style="13" hidden="1" customWidth="1"/>
    <col min="15152" max="15153" width="9.140625" style="13"/>
    <col min="15154" max="15154" width="11.28515625" style="13" customWidth="1"/>
    <col min="15155" max="15160" width="0" style="13" hidden="1" customWidth="1"/>
    <col min="15161" max="15162" width="9.140625" style="13"/>
    <col min="15163" max="15168" width="0" style="13" hidden="1" customWidth="1"/>
    <col min="15169" max="15170" width="9.140625" style="13"/>
    <col min="15171" max="15171" width="10.7109375" style="13" customWidth="1"/>
    <col min="15172" max="15177" width="0" style="13" hidden="1" customWidth="1"/>
    <col min="15178" max="15359" width="9.140625" style="13"/>
    <col min="15360" max="15360" width="9.5703125" style="13" customWidth="1"/>
    <col min="15361" max="15361" width="52.5703125" style="13" customWidth="1"/>
    <col min="15362" max="15362" width="11.42578125" style="13" customWidth="1"/>
    <col min="15363" max="15364" width="8.140625" style="13" customWidth="1"/>
    <col min="15365" max="15365" width="10.140625" style="13" customWidth="1"/>
    <col min="15366" max="15366" width="8.140625" style="13" customWidth="1"/>
    <col min="15367" max="15367" width="6.42578125" style="13" customWidth="1"/>
    <col min="15368" max="15373" width="0" style="13" hidden="1" customWidth="1"/>
    <col min="15374" max="15375" width="6.42578125" style="13" customWidth="1"/>
    <col min="15376" max="15376" width="10.7109375" style="13" customWidth="1"/>
    <col min="15377" max="15382" width="0" style="13" hidden="1" customWidth="1"/>
    <col min="15383" max="15383" width="6.42578125" style="13" customWidth="1"/>
    <col min="15384" max="15384" width="8.5703125" style="13" customWidth="1"/>
    <col min="15385" max="15390" width="0" style="13" hidden="1" customWidth="1"/>
    <col min="15391" max="15392" width="8.5703125" style="13" customWidth="1"/>
    <col min="15393" max="15393" width="9.7109375" style="13" customWidth="1"/>
    <col min="15394" max="15399" width="0" style="13" hidden="1" customWidth="1"/>
    <col min="15400" max="15401" width="9.140625" style="13"/>
    <col min="15402" max="15407" width="0" style="13" hidden="1" customWidth="1"/>
    <col min="15408" max="15409" width="9.140625" style="13"/>
    <col min="15410" max="15410" width="11.28515625" style="13" customWidth="1"/>
    <col min="15411" max="15416" width="0" style="13" hidden="1" customWidth="1"/>
    <col min="15417" max="15418" width="9.140625" style="13"/>
    <col min="15419" max="15424" width="0" style="13" hidden="1" customWidth="1"/>
    <col min="15425" max="15426" width="9.140625" style="13"/>
    <col min="15427" max="15427" width="10.7109375" style="13" customWidth="1"/>
    <col min="15428" max="15433" width="0" style="13" hidden="1" customWidth="1"/>
    <col min="15434" max="15615" width="9.140625" style="13"/>
    <col min="15616" max="15616" width="9.5703125" style="13" customWidth="1"/>
    <col min="15617" max="15617" width="52.5703125" style="13" customWidth="1"/>
    <col min="15618" max="15618" width="11.42578125" style="13" customWidth="1"/>
    <col min="15619" max="15620" width="8.140625" style="13" customWidth="1"/>
    <col min="15621" max="15621" width="10.140625" style="13" customWidth="1"/>
    <col min="15622" max="15622" width="8.140625" style="13" customWidth="1"/>
    <col min="15623" max="15623" width="6.42578125" style="13" customWidth="1"/>
    <col min="15624" max="15629" width="0" style="13" hidden="1" customWidth="1"/>
    <col min="15630" max="15631" width="6.42578125" style="13" customWidth="1"/>
    <col min="15632" max="15632" width="10.7109375" style="13" customWidth="1"/>
    <col min="15633" max="15638" width="0" style="13" hidden="1" customWidth="1"/>
    <col min="15639" max="15639" width="6.42578125" style="13" customWidth="1"/>
    <col min="15640" max="15640" width="8.5703125" style="13" customWidth="1"/>
    <col min="15641" max="15646" width="0" style="13" hidden="1" customWidth="1"/>
    <col min="15647" max="15648" width="8.5703125" style="13" customWidth="1"/>
    <col min="15649" max="15649" width="9.7109375" style="13" customWidth="1"/>
    <col min="15650" max="15655" width="0" style="13" hidden="1" customWidth="1"/>
    <col min="15656" max="15657" width="9.140625" style="13"/>
    <col min="15658" max="15663" width="0" style="13" hidden="1" customWidth="1"/>
    <col min="15664" max="15665" width="9.140625" style="13"/>
    <col min="15666" max="15666" width="11.28515625" style="13" customWidth="1"/>
    <col min="15667" max="15672" width="0" style="13" hidden="1" customWidth="1"/>
    <col min="15673" max="15674" width="9.140625" style="13"/>
    <col min="15675" max="15680" width="0" style="13" hidden="1" customWidth="1"/>
    <col min="15681" max="15682" width="9.140625" style="13"/>
    <col min="15683" max="15683" width="10.7109375" style="13" customWidth="1"/>
    <col min="15684" max="15689" width="0" style="13" hidden="1" customWidth="1"/>
    <col min="15690" max="15871" width="9.140625" style="13"/>
    <col min="15872" max="15872" width="9.5703125" style="13" customWidth="1"/>
    <col min="15873" max="15873" width="52.5703125" style="13" customWidth="1"/>
    <col min="15874" max="15874" width="11.42578125" style="13" customWidth="1"/>
    <col min="15875" max="15876" width="8.140625" style="13" customWidth="1"/>
    <col min="15877" max="15877" width="10.140625" style="13" customWidth="1"/>
    <col min="15878" max="15878" width="8.140625" style="13" customWidth="1"/>
    <col min="15879" max="15879" width="6.42578125" style="13" customWidth="1"/>
    <col min="15880" max="15885" width="0" style="13" hidden="1" customWidth="1"/>
    <col min="15886" max="15887" width="6.42578125" style="13" customWidth="1"/>
    <col min="15888" max="15888" width="10.7109375" style="13" customWidth="1"/>
    <col min="15889" max="15894" width="0" style="13" hidden="1" customWidth="1"/>
    <col min="15895" max="15895" width="6.42578125" style="13" customWidth="1"/>
    <col min="15896" max="15896" width="8.5703125" style="13" customWidth="1"/>
    <col min="15897" max="15902" width="0" style="13" hidden="1" customWidth="1"/>
    <col min="15903" max="15904" width="8.5703125" style="13" customWidth="1"/>
    <col min="15905" max="15905" width="9.7109375" style="13" customWidth="1"/>
    <col min="15906" max="15911" width="0" style="13" hidden="1" customWidth="1"/>
    <col min="15912" max="15913" width="9.140625" style="13"/>
    <col min="15914" max="15919" width="0" style="13" hidden="1" customWidth="1"/>
    <col min="15920" max="15921" width="9.140625" style="13"/>
    <col min="15922" max="15922" width="11.28515625" style="13" customWidth="1"/>
    <col min="15923" max="15928" width="0" style="13" hidden="1" customWidth="1"/>
    <col min="15929" max="15930" width="9.140625" style="13"/>
    <col min="15931" max="15936" width="0" style="13" hidden="1" customWidth="1"/>
    <col min="15937" max="15938" width="9.140625" style="13"/>
    <col min="15939" max="15939" width="10.7109375" style="13" customWidth="1"/>
    <col min="15940" max="15945" width="0" style="13" hidden="1" customWidth="1"/>
    <col min="15946" max="16127" width="9.140625" style="13"/>
    <col min="16128" max="16128" width="9.5703125" style="13" customWidth="1"/>
    <col min="16129" max="16129" width="52.5703125" style="13" customWidth="1"/>
    <col min="16130" max="16130" width="11.42578125" style="13" customWidth="1"/>
    <col min="16131" max="16132" width="8.140625" style="13" customWidth="1"/>
    <col min="16133" max="16133" width="10.140625" style="13" customWidth="1"/>
    <col min="16134" max="16134" width="8.140625" style="13" customWidth="1"/>
    <col min="16135" max="16135" width="6.42578125" style="13" customWidth="1"/>
    <col min="16136" max="16141" width="0" style="13" hidden="1" customWidth="1"/>
    <col min="16142" max="16143" width="6.42578125" style="13" customWidth="1"/>
    <col min="16144" max="16144" width="10.7109375" style="13" customWidth="1"/>
    <col min="16145" max="16150" width="0" style="13" hidden="1" customWidth="1"/>
    <col min="16151" max="16151" width="6.42578125" style="13" customWidth="1"/>
    <col min="16152" max="16152" width="8.5703125" style="13" customWidth="1"/>
    <col min="16153" max="16158" width="0" style="13" hidden="1" customWidth="1"/>
    <col min="16159" max="16160" width="8.5703125" style="13" customWidth="1"/>
    <col min="16161" max="16161" width="9.7109375" style="13" customWidth="1"/>
    <col min="16162" max="16167" width="0" style="13" hidden="1" customWidth="1"/>
    <col min="16168" max="16169" width="9.140625" style="13"/>
    <col min="16170" max="16175" width="0" style="13" hidden="1" customWidth="1"/>
    <col min="16176" max="16177" width="9.140625" style="13"/>
    <col min="16178" max="16178" width="11.28515625" style="13" customWidth="1"/>
    <col min="16179" max="16184" width="0" style="13" hidden="1" customWidth="1"/>
    <col min="16185" max="16186" width="9.140625" style="13"/>
    <col min="16187" max="16192" width="0" style="13" hidden="1" customWidth="1"/>
    <col min="16193" max="16194" width="9.140625" style="13"/>
    <col min="16195" max="16195" width="10.7109375" style="13" customWidth="1"/>
    <col min="16196" max="16201" width="0" style="13" hidden="1" customWidth="1"/>
    <col min="16202" max="16384" width="9.140625" style="13"/>
  </cols>
  <sheetData>
    <row r="1" spans="1:75" x14ac:dyDescent="0.25">
      <c r="A1" s="12" t="s">
        <v>0</v>
      </c>
    </row>
    <row r="2" spans="1:75" x14ac:dyDescent="0.25">
      <c r="A2" s="12" t="s">
        <v>1</v>
      </c>
      <c r="B2" s="15"/>
    </row>
    <row r="3" spans="1:75" x14ac:dyDescent="0.25">
      <c r="A3" s="12" t="s">
        <v>38</v>
      </c>
      <c r="B3" s="15"/>
      <c r="E3" s="44"/>
      <c r="F3" s="44"/>
    </row>
    <row r="4" spans="1:75" x14ac:dyDescent="0.25">
      <c r="A4" s="43" t="s">
        <v>39</v>
      </c>
      <c r="B4" s="12" t="s">
        <v>40</v>
      </c>
      <c r="Q4" s="44"/>
    </row>
    <row r="5" spans="1:75" ht="16.5" thickBot="1" x14ac:dyDescent="0.3">
      <c r="A5" s="12" t="s">
        <v>56</v>
      </c>
      <c r="B5" s="15"/>
    </row>
    <row r="6" spans="1:75" ht="17.45" customHeight="1" x14ac:dyDescent="0.25">
      <c r="A6" s="79" t="s">
        <v>2</v>
      </c>
      <c r="B6" s="82" t="s">
        <v>3</v>
      </c>
      <c r="C6" s="85" t="s">
        <v>4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</row>
    <row r="7" spans="1:75" ht="15.75" customHeight="1" x14ac:dyDescent="0.25">
      <c r="A7" s="80"/>
      <c r="B7" s="83"/>
      <c r="C7" s="87" t="s">
        <v>5</v>
      </c>
      <c r="D7" s="69" t="s">
        <v>6</v>
      </c>
      <c r="E7" s="69"/>
      <c r="F7" s="69"/>
      <c r="G7" s="75"/>
      <c r="H7" s="89" t="s">
        <v>7</v>
      </c>
      <c r="I7" s="89"/>
      <c r="J7" s="89"/>
      <c r="K7" s="89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1"/>
    </row>
    <row r="8" spans="1:75" x14ac:dyDescent="0.25">
      <c r="A8" s="80"/>
      <c r="B8" s="83"/>
      <c r="C8" s="88"/>
      <c r="D8" s="75"/>
      <c r="E8" s="75"/>
      <c r="F8" s="75"/>
      <c r="G8" s="75"/>
      <c r="H8" s="92" t="s">
        <v>8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70"/>
      <c r="Y8" s="92" t="s">
        <v>9</v>
      </c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69"/>
      <c r="AO8" s="70"/>
      <c r="AP8" s="92" t="s">
        <v>10</v>
      </c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69"/>
      <c r="BF8" s="70"/>
      <c r="BG8" s="92" t="s">
        <v>11</v>
      </c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69"/>
      <c r="BW8" s="70"/>
    </row>
    <row r="9" spans="1:75" ht="32.25" customHeight="1" x14ac:dyDescent="0.25">
      <c r="A9" s="80"/>
      <c r="B9" s="83"/>
      <c r="C9" s="88"/>
      <c r="D9" s="74" t="s">
        <v>12</v>
      </c>
      <c r="E9" s="76" t="s">
        <v>57</v>
      </c>
      <c r="F9" s="77"/>
      <c r="G9" s="74" t="s">
        <v>13</v>
      </c>
      <c r="H9" s="72" t="s">
        <v>14</v>
      </c>
      <c r="I9" s="72"/>
      <c r="J9" s="73"/>
      <c r="K9" s="73"/>
      <c r="L9" s="73"/>
      <c r="M9" s="73"/>
      <c r="N9" s="73"/>
      <c r="O9" s="73"/>
      <c r="P9" s="72" t="s">
        <v>57</v>
      </c>
      <c r="Q9" s="73"/>
      <c r="R9" s="73"/>
      <c r="S9" s="73"/>
      <c r="T9" s="73"/>
      <c r="U9" s="73"/>
      <c r="V9" s="73"/>
      <c r="W9" s="73"/>
      <c r="X9" s="73"/>
      <c r="Y9" s="72" t="s">
        <v>14</v>
      </c>
      <c r="Z9" s="72"/>
      <c r="AA9" s="73"/>
      <c r="AB9" s="73"/>
      <c r="AC9" s="73"/>
      <c r="AD9" s="73"/>
      <c r="AE9" s="73"/>
      <c r="AF9" s="73"/>
      <c r="AG9" s="72" t="s">
        <v>57</v>
      </c>
      <c r="AH9" s="73"/>
      <c r="AI9" s="73"/>
      <c r="AJ9" s="73"/>
      <c r="AK9" s="73"/>
      <c r="AL9" s="73"/>
      <c r="AM9" s="73"/>
      <c r="AN9" s="73"/>
      <c r="AO9" s="73"/>
      <c r="AP9" s="72" t="s">
        <v>14</v>
      </c>
      <c r="AQ9" s="72"/>
      <c r="AR9" s="73"/>
      <c r="AS9" s="73"/>
      <c r="AT9" s="73"/>
      <c r="AU9" s="73"/>
      <c r="AV9" s="73"/>
      <c r="AW9" s="73"/>
      <c r="AX9" s="72" t="s">
        <v>57</v>
      </c>
      <c r="AY9" s="73"/>
      <c r="AZ9" s="73"/>
      <c r="BA9" s="73"/>
      <c r="BB9" s="73"/>
      <c r="BC9" s="73"/>
      <c r="BD9" s="73"/>
      <c r="BE9" s="73"/>
      <c r="BF9" s="73"/>
      <c r="BG9" s="72" t="s">
        <v>14</v>
      </c>
      <c r="BH9" s="72"/>
      <c r="BI9" s="73"/>
      <c r="BJ9" s="73"/>
      <c r="BK9" s="73"/>
      <c r="BL9" s="73"/>
      <c r="BM9" s="73"/>
      <c r="BN9" s="73"/>
      <c r="BO9" s="72" t="s">
        <v>57</v>
      </c>
      <c r="BP9" s="73"/>
      <c r="BQ9" s="73"/>
      <c r="BR9" s="73"/>
      <c r="BS9" s="73"/>
      <c r="BT9" s="73"/>
      <c r="BU9" s="73"/>
      <c r="BV9" s="73"/>
      <c r="BW9" s="73"/>
    </row>
    <row r="10" spans="1:75" ht="32.25" hidden="1" customHeight="1" outlineLevel="1" x14ac:dyDescent="0.25">
      <c r="A10" s="80"/>
      <c r="B10" s="83"/>
      <c r="C10" s="88"/>
      <c r="D10" s="74"/>
      <c r="E10" s="69" t="s">
        <v>15</v>
      </c>
      <c r="F10" s="69" t="s">
        <v>16</v>
      </c>
      <c r="G10" s="74"/>
      <c r="H10" s="71" t="s">
        <v>17</v>
      </c>
      <c r="I10" s="69"/>
      <c r="J10" s="69" t="s">
        <v>18</v>
      </c>
      <c r="K10" s="69"/>
      <c r="L10" s="69" t="s">
        <v>19</v>
      </c>
      <c r="M10" s="69"/>
      <c r="N10" s="69" t="s">
        <v>6</v>
      </c>
      <c r="O10" s="70"/>
      <c r="P10" s="33" t="s">
        <v>17</v>
      </c>
      <c r="Q10" s="69" t="s">
        <v>20</v>
      </c>
      <c r="R10" s="69"/>
      <c r="S10" s="69" t="s">
        <v>18</v>
      </c>
      <c r="T10" s="69"/>
      <c r="U10" s="69" t="s">
        <v>19</v>
      </c>
      <c r="V10" s="69"/>
      <c r="W10" s="69" t="s">
        <v>6</v>
      </c>
      <c r="X10" s="70"/>
      <c r="Y10" s="71" t="s">
        <v>17</v>
      </c>
      <c r="Z10" s="69"/>
      <c r="AA10" s="69" t="s">
        <v>18</v>
      </c>
      <c r="AB10" s="69"/>
      <c r="AC10" s="69" t="s">
        <v>19</v>
      </c>
      <c r="AD10" s="69"/>
      <c r="AE10" s="69" t="s">
        <v>6</v>
      </c>
      <c r="AF10" s="70"/>
      <c r="AG10" s="33" t="s">
        <v>17</v>
      </c>
      <c r="AH10" s="69" t="s">
        <v>20</v>
      </c>
      <c r="AI10" s="69"/>
      <c r="AJ10" s="69" t="s">
        <v>18</v>
      </c>
      <c r="AK10" s="69"/>
      <c r="AL10" s="69" t="s">
        <v>19</v>
      </c>
      <c r="AM10" s="69"/>
      <c r="AN10" s="69" t="s">
        <v>6</v>
      </c>
      <c r="AO10" s="70"/>
      <c r="AP10" s="71" t="s">
        <v>17</v>
      </c>
      <c r="AQ10" s="69"/>
      <c r="AR10" s="69" t="s">
        <v>18</v>
      </c>
      <c r="AS10" s="69"/>
      <c r="AT10" s="69" t="s">
        <v>19</v>
      </c>
      <c r="AU10" s="69"/>
      <c r="AV10" s="69" t="s">
        <v>6</v>
      </c>
      <c r="AW10" s="70"/>
      <c r="AX10" s="33" t="s">
        <v>17</v>
      </c>
      <c r="AY10" s="69" t="s">
        <v>20</v>
      </c>
      <c r="AZ10" s="69"/>
      <c r="BA10" s="69" t="s">
        <v>18</v>
      </c>
      <c r="BB10" s="69"/>
      <c r="BC10" s="69" t="s">
        <v>19</v>
      </c>
      <c r="BD10" s="69"/>
      <c r="BE10" s="69" t="s">
        <v>6</v>
      </c>
      <c r="BF10" s="70"/>
      <c r="BG10" s="71" t="s">
        <v>17</v>
      </c>
      <c r="BH10" s="69"/>
      <c r="BI10" s="69" t="s">
        <v>18</v>
      </c>
      <c r="BJ10" s="69"/>
      <c r="BK10" s="69" t="s">
        <v>19</v>
      </c>
      <c r="BL10" s="69"/>
      <c r="BM10" s="69" t="s">
        <v>6</v>
      </c>
      <c r="BN10" s="70"/>
      <c r="BO10" s="33" t="s">
        <v>17</v>
      </c>
      <c r="BP10" s="69" t="s">
        <v>20</v>
      </c>
      <c r="BQ10" s="69"/>
      <c r="BR10" s="69" t="s">
        <v>18</v>
      </c>
      <c r="BS10" s="69"/>
      <c r="BT10" s="69" t="s">
        <v>19</v>
      </c>
      <c r="BU10" s="69"/>
      <c r="BV10" s="69" t="s">
        <v>6</v>
      </c>
      <c r="BW10" s="70"/>
    </row>
    <row r="11" spans="1:75" ht="36" customHeight="1" collapsed="1" x14ac:dyDescent="0.25">
      <c r="A11" s="81"/>
      <c r="B11" s="84"/>
      <c r="C11" s="88"/>
      <c r="D11" s="75"/>
      <c r="E11" s="78"/>
      <c r="F11" s="78"/>
      <c r="G11" s="74"/>
      <c r="H11" s="34" t="s">
        <v>21</v>
      </c>
      <c r="I11" s="31" t="s">
        <v>22</v>
      </c>
      <c r="J11" s="31" t="s">
        <v>21</v>
      </c>
      <c r="K11" s="31" t="s">
        <v>22</v>
      </c>
      <c r="L11" s="31" t="s">
        <v>21</v>
      </c>
      <c r="M11" s="31" t="s">
        <v>22</v>
      </c>
      <c r="N11" s="31" t="s">
        <v>21</v>
      </c>
      <c r="O11" s="32" t="s">
        <v>22</v>
      </c>
      <c r="P11" s="34" t="s">
        <v>15</v>
      </c>
      <c r="Q11" s="31" t="s">
        <v>20</v>
      </c>
      <c r="R11" s="31" t="s">
        <v>22</v>
      </c>
      <c r="S11" s="31" t="s">
        <v>21</v>
      </c>
      <c r="T11" s="31" t="s">
        <v>22</v>
      </c>
      <c r="U11" s="31" t="s">
        <v>21</v>
      </c>
      <c r="V11" s="31" t="s">
        <v>22</v>
      </c>
      <c r="W11" s="31" t="s">
        <v>21</v>
      </c>
      <c r="X11" s="32" t="s">
        <v>22</v>
      </c>
      <c r="Y11" s="34" t="s">
        <v>21</v>
      </c>
      <c r="Z11" s="31" t="s">
        <v>22</v>
      </c>
      <c r="AA11" s="31" t="s">
        <v>21</v>
      </c>
      <c r="AB11" s="31" t="s">
        <v>22</v>
      </c>
      <c r="AC11" s="31" t="s">
        <v>21</v>
      </c>
      <c r="AD11" s="31" t="s">
        <v>22</v>
      </c>
      <c r="AE11" s="31" t="s">
        <v>21</v>
      </c>
      <c r="AF11" s="32" t="s">
        <v>22</v>
      </c>
      <c r="AG11" s="34" t="s">
        <v>15</v>
      </c>
      <c r="AH11" s="31" t="s">
        <v>20</v>
      </c>
      <c r="AI11" s="31" t="s">
        <v>22</v>
      </c>
      <c r="AJ11" s="31" t="s">
        <v>21</v>
      </c>
      <c r="AK11" s="31" t="s">
        <v>22</v>
      </c>
      <c r="AL11" s="31" t="s">
        <v>21</v>
      </c>
      <c r="AM11" s="31" t="s">
        <v>22</v>
      </c>
      <c r="AN11" s="31" t="s">
        <v>21</v>
      </c>
      <c r="AO11" s="32" t="s">
        <v>22</v>
      </c>
      <c r="AP11" s="34" t="s">
        <v>21</v>
      </c>
      <c r="AQ11" s="31" t="s">
        <v>22</v>
      </c>
      <c r="AR11" s="31" t="s">
        <v>21</v>
      </c>
      <c r="AS11" s="31" t="s">
        <v>22</v>
      </c>
      <c r="AT11" s="31" t="s">
        <v>21</v>
      </c>
      <c r="AU11" s="31" t="s">
        <v>22</v>
      </c>
      <c r="AV11" s="31" t="s">
        <v>21</v>
      </c>
      <c r="AW11" s="32" t="s">
        <v>22</v>
      </c>
      <c r="AX11" s="34" t="s">
        <v>15</v>
      </c>
      <c r="AY11" s="31" t="s">
        <v>20</v>
      </c>
      <c r="AZ11" s="31" t="s">
        <v>22</v>
      </c>
      <c r="BA11" s="31" t="s">
        <v>21</v>
      </c>
      <c r="BB11" s="31" t="s">
        <v>22</v>
      </c>
      <c r="BC11" s="31" t="s">
        <v>21</v>
      </c>
      <c r="BD11" s="31" t="s">
        <v>22</v>
      </c>
      <c r="BE11" s="31" t="s">
        <v>21</v>
      </c>
      <c r="BF11" s="32" t="s">
        <v>22</v>
      </c>
      <c r="BG11" s="34" t="s">
        <v>21</v>
      </c>
      <c r="BH11" s="31" t="s">
        <v>22</v>
      </c>
      <c r="BI11" s="31" t="s">
        <v>21</v>
      </c>
      <c r="BJ11" s="31" t="s">
        <v>22</v>
      </c>
      <c r="BK11" s="31" t="s">
        <v>21</v>
      </c>
      <c r="BL11" s="31" t="s">
        <v>22</v>
      </c>
      <c r="BM11" s="31" t="s">
        <v>21</v>
      </c>
      <c r="BN11" s="32" t="s">
        <v>22</v>
      </c>
      <c r="BO11" s="34" t="s">
        <v>15</v>
      </c>
      <c r="BP11" s="31" t="s">
        <v>20</v>
      </c>
      <c r="BQ11" s="31" t="s">
        <v>22</v>
      </c>
      <c r="BR11" s="31" t="s">
        <v>21</v>
      </c>
      <c r="BS11" s="31" t="s">
        <v>22</v>
      </c>
      <c r="BT11" s="31" t="s">
        <v>21</v>
      </c>
      <c r="BU11" s="31" t="s">
        <v>22</v>
      </c>
      <c r="BV11" s="31" t="s">
        <v>21</v>
      </c>
      <c r="BW11" s="32" t="s">
        <v>22</v>
      </c>
    </row>
    <row r="12" spans="1:75" s="12" customFormat="1" ht="24" customHeight="1" x14ac:dyDescent="0.25">
      <c r="A12" s="16">
        <v>1</v>
      </c>
      <c r="B12" s="11" t="s">
        <v>41</v>
      </c>
      <c r="C12" s="3">
        <v>1</v>
      </c>
      <c r="D12" s="17">
        <f t="shared" ref="D12" si="0">SUM(H12,Y12,AP12,BG12)</f>
        <v>15</v>
      </c>
      <c r="E12" s="18">
        <f t="shared" ref="E12" si="1">SUM(P12,AG12,AX12,BO12)</f>
        <v>0</v>
      </c>
      <c r="F12" s="18">
        <f t="shared" ref="F12" si="2">SUM(Q12,AH12,AY12,BP12)</f>
        <v>0</v>
      </c>
      <c r="G12" s="32">
        <f t="shared" ref="G12" si="3">SUM(O12,X12,AF12,AO12,AW12,BF12,BN12,BW12)</f>
        <v>2</v>
      </c>
      <c r="H12" s="48">
        <v>15</v>
      </c>
      <c r="I12" s="1">
        <f t="shared" ref="I12:I19" si="4">IF(O12&gt;0,H12/25,"")</f>
        <v>0.6</v>
      </c>
      <c r="J12" s="46">
        <f t="shared" ref="J12:J19" si="5">IF(O12&gt;0,IF(H12&lt;=O12*25-H12,H12,O12*25-H12),"")</f>
        <v>15</v>
      </c>
      <c r="K12" s="1">
        <f t="shared" ref="K12:K19" si="6">IF(O12&gt;0,J12/25,"")</f>
        <v>0.6</v>
      </c>
      <c r="L12" s="47">
        <f t="shared" ref="L12:L19" si="7">IF(O12&gt;0,N12-H12-J12,"")</f>
        <v>20</v>
      </c>
      <c r="M12" s="1">
        <f t="shared" ref="M12:M19" si="8">IF(O12&gt;0,L12/25,"")</f>
        <v>0.8</v>
      </c>
      <c r="N12" s="3">
        <f t="shared" ref="N12:N19" si="9">IF(O12&gt;0,O12*25,"")</f>
        <v>50</v>
      </c>
      <c r="O12" s="32">
        <v>2</v>
      </c>
      <c r="P12" s="33"/>
      <c r="Q12" s="5"/>
      <c r="R12" s="1" t="str">
        <f t="shared" ref="R12" si="10">IF(X12&gt;0,SUM(P12:Q12)/25,"")</f>
        <v/>
      </c>
      <c r="S12" s="2" t="str">
        <f t="shared" ref="S12" si="11">IF(X12&gt;0,IF(SUM(P12:Q12)&lt;=X12*25-SUM(P12:Q12),SUM(P12:Q12),X12*25-SUM(P12:Q12)),"")</f>
        <v/>
      </c>
      <c r="T12" s="1" t="str">
        <f t="shared" ref="T12" si="12">IF(X12&gt;0,S12/25,"")</f>
        <v/>
      </c>
      <c r="U12" s="6" t="str">
        <f t="shared" ref="U12" si="13">IF(X12&gt;0,W12-P12-Q12-S12,"")</f>
        <v/>
      </c>
      <c r="V12" s="1" t="str">
        <f t="shared" ref="V12" si="14">IF(X12&gt;0,U12/25,"")</f>
        <v/>
      </c>
      <c r="W12" s="3" t="str">
        <f t="shared" ref="W12" si="15">IF(X12&gt;0,X12*25,"")</f>
        <v/>
      </c>
      <c r="X12" s="32"/>
      <c r="Y12" s="34"/>
      <c r="Z12" s="1" t="str">
        <f>IF(AF12&gt;0,Y12/25,"")</f>
        <v/>
      </c>
      <c r="AA12" s="2" t="str">
        <f>IF(AF12&gt;0,IF(Y12&lt;=AF12*25-Y12,Y12,AF12*25-Y12),"")</f>
        <v/>
      </c>
      <c r="AB12" s="1" t="str">
        <f>IF(AF12&gt;0,AA12/25,"")</f>
        <v/>
      </c>
      <c r="AC12" s="3" t="str">
        <f>IF(AF12&gt;0,AE12-Y12-AA12,"")</f>
        <v/>
      </c>
      <c r="AD12" s="1" t="str">
        <f>IF(AF12&gt;0,AC12/25,"")</f>
        <v/>
      </c>
      <c r="AE12" s="3" t="str">
        <f>IF(AF12&gt;0,AF12*25,"")</f>
        <v/>
      </c>
      <c r="AF12" s="4"/>
      <c r="AG12" s="31"/>
      <c r="AH12" s="5"/>
      <c r="AI12" s="1" t="str">
        <f>IF(AO12&gt;0,SUM(AG12:AH12)/25,"")</f>
        <v/>
      </c>
      <c r="AJ12" s="2" t="str">
        <f>IF(AO12&gt;0,IF(SUM(AG12:AH12)&lt;=AO12*25-SUM(AG12:AH12),SUM(AG12:AH12),AO12*25-SUM(AG12:AH12)),"")</f>
        <v/>
      </c>
      <c r="AK12" s="1" t="str">
        <f>IF(AO12&gt;0,AJ12/25,"")</f>
        <v/>
      </c>
      <c r="AL12" s="6" t="str">
        <f>IF(AO12&gt;0,AN12-AG12-AH12-AJ12,"")</f>
        <v/>
      </c>
      <c r="AM12" s="1" t="str">
        <f>IF(AO12&gt;0,AL12/25,"")</f>
        <v/>
      </c>
      <c r="AN12" s="3" t="str">
        <f>IF(AO12&gt;0,AO12*25,"")</f>
        <v/>
      </c>
      <c r="AO12" s="32"/>
      <c r="AP12" s="20"/>
      <c r="AQ12" s="1" t="str">
        <f>IF(AW12&gt;0,AP12/25,"")</f>
        <v/>
      </c>
      <c r="AR12" s="2" t="str">
        <f>IF(AW12&gt;0,IF(AP12&lt;=AW12*25-AP12,AP12,AW12*25-AP12),"")</f>
        <v/>
      </c>
      <c r="AS12" s="1" t="str">
        <f>IF(AW12&gt;0,AR12/25,"")</f>
        <v/>
      </c>
      <c r="AT12" s="3" t="str">
        <f>IF(AW12&gt;0,AV12-AP12-AR12,"")</f>
        <v/>
      </c>
      <c r="AU12" s="1" t="str">
        <f>IF(AW12&gt;0,AT12/25,"")</f>
        <v/>
      </c>
      <c r="AV12" s="3" t="str">
        <f>IF(AW12&gt;0,AW12*25,"")</f>
        <v/>
      </c>
      <c r="AW12" s="4"/>
      <c r="AX12" s="21"/>
      <c r="AY12" s="9"/>
      <c r="AZ12" s="7" t="str">
        <f>IF(BF12&gt;0,SUM(AX12:AY12)/25,"")</f>
        <v/>
      </c>
      <c r="BA12" s="2" t="str">
        <f>IF(BF12&gt;0,IF(SUM(AX12:AY12)&lt;=BF12*25-SUM(AX12:AY12),SUM(AX12:AY12),BF12*25-SUM(AX12:AY12)),"")</f>
        <v/>
      </c>
      <c r="BB12" s="7" t="str">
        <f>IF(BF12&gt;0,BA12/25,"")</f>
        <v/>
      </c>
      <c r="BC12" s="6" t="str">
        <f>IF(BF12&gt;0,BE12-AX12-AY12-BA12,"")</f>
        <v/>
      </c>
      <c r="BD12" s="7" t="str">
        <f>IF(BF12&gt;0,BC12/25,"")</f>
        <v/>
      </c>
      <c r="BE12" s="6" t="str">
        <f>IF(BF12&gt;0,BF12*25,"")</f>
        <v/>
      </c>
      <c r="BF12" s="8"/>
      <c r="BG12" s="20"/>
      <c r="BH12" s="1" t="str">
        <f>IF(BN12&gt;0,BG12/25,"")</f>
        <v/>
      </c>
      <c r="BI12" s="2" t="str">
        <f>IF(BN12&gt;0,IF(BG12&lt;=BN12*25-BG12,BG12,BN12*25-BG12),"")</f>
        <v/>
      </c>
      <c r="BJ12" s="1" t="str">
        <f>IF(BN12&gt;0,BI12/25,"")</f>
        <v/>
      </c>
      <c r="BK12" s="3" t="str">
        <f>IF(BN12&gt;0,BM12-BG12-BI12,"")</f>
        <v/>
      </c>
      <c r="BL12" s="1" t="str">
        <f>IF(BN12&gt;0,BK12/25,"")</f>
        <v/>
      </c>
      <c r="BM12" s="3" t="str">
        <f>IF(BN12&gt;0,BN12*25,"")</f>
        <v/>
      </c>
      <c r="BN12" s="4"/>
      <c r="BO12" s="19"/>
      <c r="BP12" s="5"/>
      <c r="BQ12" s="1" t="str">
        <f>IF(BW12&gt;0,SUM(BO12:BP12)/25,"")</f>
        <v/>
      </c>
      <c r="BR12" s="2" t="str">
        <f>IF(BW12&gt;0,IF(SUM(BO12:BP12)&lt;=BW12*25-SUM(BO12:BP12),SUM(BO12:BP12),BW12*25-SUM(BO12:BP12)),"")</f>
        <v/>
      </c>
      <c r="BS12" s="1" t="str">
        <f>IF(BW12&gt;0,BR12/25,"")</f>
        <v/>
      </c>
      <c r="BT12" s="6" t="str">
        <f>IF(BW12&gt;0,BV12-BO12-BP12-BR12,"")</f>
        <v/>
      </c>
      <c r="BU12" s="1" t="str">
        <f>IF(BW12&gt;0,BT12/25,"")</f>
        <v/>
      </c>
      <c r="BV12" s="3" t="str">
        <f>IF(BW12&gt;0,BW12*25,"")</f>
        <v/>
      </c>
      <c r="BW12" s="4"/>
    </row>
    <row r="13" spans="1:75" s="12" customFormat="1" ht="24" customHeight="1" x14ac:dyDescent="0.25">
      <c r="A13" s="16">
        <v>2</v>
      </c>
      <c r="B13" s="11" t="s">
        <v>41</v>
      </c>
      <c r="C13" s="3" t="s">
        <v>23</v>
      </c>
      <c r="D13" s="17">
        <f t="shared" ref="D13" si="16">SUM(H13,Y13,AP13,BG13)</f>
        <v>0</v>
      </c>
      <c r="E13" s="18">
        <f t="shared" ref="E13" si="17">SUM(P13,AG13,AX13,BO13)</f>
        <v>15</v>
      </c>
      <c r="F13" s="18">
        <f t="shared" ref="F13" si="18">SUM(Q13,AH13,AY13,BP13)</f>
        <v>0</v>
      </c>
      <c r="G13" s="32">
        <f t="shared" ref="G13" si="19">SUM(O13,X13,AF13,AO13,AW13,BF13,BN13,BW13)</f>
        <v>2</v>
      </c>
      <c r="H13" s="48"/>
      <c r="I13" s="1" t="str">
        <f t="shared" ref="I13" si="20">IF(O13&gt;0,H13/25,"")</f>
        <v/>
      </c>
      <c r="J13" s="46" t="str">
        <f t="shared" ref="J13" si="21">IF(O13&gt;0,IF(H13&lt;=O13*25-H13,H13,O13*25-H13),"")</f>
        <v/>
      </c>
      <c r="K13" s="1" t="str">
        <f t="shared" ref="K13" si="22">IF(O13&gt;0,J13/25,"")</f>
        <v/>
      </c>
      <c r="L13" s="47" t="str">
        <f t="shared" ref="L13" si="23">IF(O13&gt;0,N13-H13-J13,"")</f>
        <v/>
      </c>
      <c r="M13" s="1" t="str">
        <f t="shared" ref="M13" si="24">IF(O13&gt;0,L13/25,"")</f>
        <v/>
      </c>
      <c r="N13" s="3" t="str">
        <f t="shared" ref="N13" si="25">IF(O13&gt;0,O13*25,"")</f>
        <v/>
      </c>
      <c r="O13" s="32"/>
      <c r="P13" s="33">
        <v>15</v>
      </c>
      <c r="Q13" s="5"/>
      <c r="R13" s="1">
        <f t="shared" ref="R13" si="26">IF(X13&gt;0,SUM(P13:Q13)/25,"")</f>
        <v>0.6</v>
      </c>
      <c r="S13" s="2">
        <f t="shared" ref="S13" si="27">IF(X13&gt;0,IF(SUM(P13:Q13)&lt;=X13*25-SUM(P13:Q13),SUM(P13:Q13),X13*25-SUM(P13:Q13)),"")</f>
        <v>15</v>
      </c>
      <c r="T13" s="1">
        <f t="shared" ref="T13" si="28">IF(X13&gt;0,S13/25,"")</f>
        <v>0.6</v>
      </c>
      <c r="U13" s="6">
        <f t="shared" ref="U13" si="29">IF(X13&gt;0,W13-P13-Q13-S13,"")</f>
        <v>20</v>
      </c>
      <c r="V13" s="1">
        <f t="shared" ref="V13" si="30">IF(X13&gt;0,U13/25,"")</f>
        <v>0.8</v>
      </c>
      <c r="W13" s="3">
        <f t="shared" ref="W13" si="31">IF(X13&gt;0,X13*25,"")</f>
        <v>50</v>
      </c>
      <c r="X13" s="32">
        <v>2</v>
      </c>
      <c r="Y13" s="34"/>
      <c r="Z13" s="1" t="str">
        <f>IF(AF13&gt;0,Y13/25,"")</f>
        <v/>
      </c>
      <c r="AA13" s="2" t="str">
        <f>IF(AF13&gt;0,IF(Y13&lt;=AF13*25-Y13,Y13,AF13*25-Y13),"")</f>
        <v/>
      </c>
      <c r="AB13" s="1" t="str">
        <f>IF(AF13&gt;0,AA13/25,"")</f>
        <v/>
      </c>
      <c r="AC13" s="3" t="str">
        <f>IF(AF13&gt;0,AE13-Y13-AA13,"")</f>
        <v/>
      </c>
      <c r="AD13" s="1" t="str">
        <f>IF(AF13&gt;0,AC13/25,"")</f>
        <v/>
      </c>
      <c r="AE13" s="3" t="str">
        <f>IF(AF13&gt;0,AF13*25,"")</f>
        <v/>
      </c>
      <c r="AF13" s="4"/>
      <c r="AG13" s="31"/>
      <c r="AH13" s="5"/>
      <c r="AI13" s="1" t="str">
        <f>IF(AO13&gt;0,SUM(AG13:AH13)/25,"")</f>
        <v/>
      </c>
      <c r="AJ13" s="2" t="str">
        <f>IF(AO13&gt;0,IF(SUM(AG13:AH13)&lt;=AO13*25-SUM(AG13:AH13),SUM(AG13:AH13),AO13*25-SUM(AG13:AH13)),"")</f>
        <v/>
      </c>
      <c r="AK13" s="1" t="str">
        <f>IF(AO13&gt;0,AJ13/25,"")</f>
        <v/>
      </c>
      <c r="AL13" s="6" t="str">
        <f>IF(AO13&gt;0,AN13-AG13-AH13-AJ13,"")</f>
        <v/>
      </c>
      <c r="AM13" s="1" t="str">
        <f>IF(AO13&gt;0,AL13/25,"")</f>
        <v/>
      </c>
      <c r="AN13" s="3" t="str">
        <f>IF(AO13&gt;0,AO13*25,"")</f>
        <v/>
      </c>
      <c r="AO13" s="32"/>
      <c r="AP13" s="20"/>
      <c r="AQ13" s="1" t="str">
        <f>IF(AW13&gt;0,AP13/25,"")</f>
        <v/>
      </c>
      <c r="AR13" s="2" t="str">
        <f>IF(AW13&gt;0,IF(AP13&lt;=AW13*25-AP13,AP13,AW13*25-AP13),"")</f>
        <v/>
      </c>
      <c r="AS13" s="1" t="str">
        <f>IF(AW13&gt;0,AR13/25,"")</f>
        <v/>
      </c>
      <c r="AT13" s="3" t="str">
        <f>IF(AW13&gt;0,AV13-AP13-AR13,"")</f>
        <v/>
      </c>
      <c r="AU13" s="1" t="str">
        <f>IF(AW13&gt;0,AT13/25,"")</f>
        <v/>
      </c>
      <c r="AV13" s="3" t="str">
        <f>IF(AW13&gt;0,AW13*25,"")</f>
        <v/>
      </c>
      <c r="AW13" s="4"/>
      <c r="AX13" s="21"/>
      <c r="AY13" s="9"/>
      <c r="AZ13" s="7" t="str">
        <f>IF(BF13&gt;0,SUM(AX13:AY13)/25,"")</f>
        <v/>
      </c>
      <c r="BA13" s="2" t="str">
        <f>IF(BF13&gt;0,IF(SUM(AX13:AY13)&lt;=BF13*25-SUM(AX13:AY13),SUM(AX13:AY13),BF13*25-SUM(AX13:AY13)),"")</f>
        <v/>
      </c>
      <c r="BB13" s="7" t="str">
        <f>IF(BF13&gt;0,BA13/25,"")</f>
        <v/>
      </c>
      <c r="BC13" s="6" t="str">
        <f>IF(BF13&gt;0,BE13-AX13-AY13-BA13,"")</f>
        <v/>
      </c>
      <c r="BD13" s="7" t="str">
        <f>IF(BF13&gt;0,BC13/25,"")</f>
        <v/>
      </c>
      <c r="BE13" s="6" t="str">
        <f>IF(BF13&gt;0,BF13*25,"")</f>
        <v/>
      </c>
      <c r="BF13" s="8"/>
      <c r="BG13" s="20"/>
      <c r="BH13" s="1" t="str">
        <f>IF(BN13&gt;0,BG13/25,"")</f>
        <v/>
      </c>
      <c r="BI13" s="2" t="str">
        <f>IF(BN13&gt;0,IF(BG13&lt;=BN13*25-BG13,BG13,BN13*25-BG13),"")</f>
        <v/>
      </c>
      <c r="BJ13" s="1" t="str">
        <f>IF(BN13&gt;0,BI13/25,"")</f>
        <v/>
      </c>
      <c r="BK13" s="3" t="str">
        <f>IF(BN13&gt;0,BM13-BG13-BI13,"")</f>
        <v/>
      </c>
      <c r="BL13" s="1" t="str">
        <f>IF(BN13&gt;0,BK13/25,"")</f>
        <v/>
      </c>
      <c r="BM13" s="3" t="str">
        <f>IF(BN13&gt;0,BN13*25,"")</f>
        <v/>
      </c>
      <c r="BN13" s="4"/>
      <c r="BO13" s="19"/>
      <c r="BP13" s="5"/>
      <c r="BQ13" s="1" t="str">
        <f>IF(BW13&gt;0,SUM(BO13:BP13)/25,"")</f>
        <v/>
      </c>
      <c r="BR13" s="2" t="str">
        <f>IF(BW13&gt;0,IF(SUM(BO13:BP13)&lt;=BW13*25-SUM(BO13:BP13),SUM(BO13:BP13),BW13*25-SUM(BO13:BP13)),"")</f>
        <v/>
      </c>
      <c r="BS13" s="1" t="str">
        <f>IF(BW13&gt;0,BR13/25,"")</f>
        <v/>
      </c>
      <c r="BT13" s="6" t="str">
        <f>IF(BW13&gt;0,BV13-BO13-BP13-BR13,"")</f>
        <v/>
      </c>
      <c r="BU13" s="1" t="str">
        <f>IF(BW13&gt;0,BT13/25,"")</f>
        <v/>
      </c>
      <c r="BV13" s="3" t="str">
        <f>IF(BW13&gt;0,BW13*25,"")</f>
        <v/>
      </c>
      <c r="BW13" s="4"/>
    </row>
    <row r="14" spans="1:75" s="12" customFormat="1" ht="24" customHeight="1" x14ac:dyDescent="0.25">
      <c r="A14" s="16">
        <v>3</v>
      </c>
      <c r="B14" s="11" t="s">
        <v>44</v>
      </c>
      <c r="C14" s="3">
        <v>1</v>
      </c>
      <c r="D14" s="17">
        <f>SUM(H14,Y14,AP14,BG14)</f>
        <v>15</v>
      </c>
      <c r="E14" s="18">
        <f>SUM(P14,AG14,AX14,BO14)</f>
        <v>0</v>
      </c>
      <c r="F14" s="18">
        <f>SUM(Q14,AH14,AY14,BP14)</f>
        <v>0</v>
      </c>
      <c r="G14" s="32">
        <f>SUM(O14,X14,AF14,AO14,AW14,BF14,BN14,BW14)</f>
        <v>2</v>
      </c>
      <c r="H14" s="34">
        <v>15</v>
      </c>
      <c r="I14" s="1">
        <f>IF(O14&gt;0,H14/25,"")</f>
        <v>0.6</v>
      </c>
      <c r="J14" s="2">
        <f>IF(O14&gt;0,IF(H14&lt;=O14*25-H14,H14,O14*25-H14),"")</f>
        <v>15</v>
      </c>
      <c r="K14" s="1">
        <f>IF(O14&gt;0,J14/25,"")</f>
        <v>0.6</v>
      </c>
      <c r="L14" s="3">
        <f>IF(O14&gt;0,N14-H14-J14,"")</f>
        <v>20</v>
      </c>
      <c r="M14" s="1">
        <f>IF(O14&gt;0,L14/25,"")</f>
        <v>0.8</v>
      </c>
      <c r="N14" s="3">
        <f>IF(O14&gt;0,O14*25,"")</f>
        <v>50</v>
      </c>
      <c r="O14" s="32">
        <v>2</v>
      </c>
      <c r="P14" s="33"/>
      <c r="Q14" s="5"/>
      <c r="R14" s="1" t="str">
        <f t="shared" ref="R14:R19" si="32">IF(X14&gt;0,SUM(P14:Q14)/25,"")</f>
        <v/>
      </c>
      <c r="S14" s="2" t="str">
        <f t="shared" ref="S14" si="33">IF(X14&gt;0,IF(SUM(P14:Q14)&lt;=X14*25-SUM(P14:Q14),SUM(P14:Q14),X14*25-SUM(P14:Q14)),"")</f>
        <v/>
      </c>
      <c r="T14" s="1" t="str">
        <f t="shared" ref="T14:T19" si="34">IF(X14&gt;0,S14/25,"")</f>
        <v/>
      </c>
      <c r="U14" s="6" t="str">
        <f t="shared" ref="U14" si="35">IF(X14&gt;0,W14-P14-Q14-S14,"")</f>
        <v/>
      </c>
      <c r="V14" s="1" t="str">
        <f t="shared" ref="V14:V19" si="36">IF(X14&gt;0,U14/25,"")</f>
        <v/>
      </c>
      <c r="W14" s="3" t="str">
        <f t="shared" ref="W14:W19" si="37">IF(X14&gt;0,X14*25,"")</f>
        <v/>
      </c>
      <c r="X14" s="32"/>
      <c r="Y14" s="34"/>
      <c r="Z14" s="1" t="str">
        <f>IF(AF14&gt;0,Y14/25,"")</f>
        <v/>
      </c>
      <c r="AA14" s="2" t="str">
        <f>IF(AF14&gt;0,IF(Y14&lt;=AF14*25-Y14,Y14,AF14*25-Y14),"")</f>
        <v/>
      </c>
      <c r="AB14" s="1" t="str">
        <f>IF(AF14&gt;0,AA14/25,"")</f>
        <v/>
      </c>
      <c r="AC14" s="3" t="str">
        <f>IF(AF14&gt;0,AE14-Y14-AA14,"")</f>
        <v/>
      </c>
      <c r="AD14" s="1" t="str">
        <f>IF(AF14&gt;0,AC14/25,"")</f>
        <v/>
      </c>
      <c r="AE14" s="3" t="str">
        <f>IF(AF14&gt;0,AF14*25,"")</f>
        <v/>
      </c>
      <c r="AF14" s="4"/>
      <c r="AG14" s="31"/>
      <c r="AH14" s="5"/>
      <c r="AI14" s="1" t="str">
        <f>IF(AO14&gt;0,SUM(AG14:AH14)/25,"")</f>
        <v/>
      </c>
      <c r="AJ14" s="2" t="str">
        <f>IF(AO14&gt;0,IF(SUM(AG14:AH14)&lt;=AO14*25-SUM(AG14:AH14),SUM(AG14:AH14),AO14*25-SUM(AG14:AH14)),"")</f>
        <v/>
      </c>
      <c r="AK14" s="1" t="str">
        <f>IF(AO14&gt;0,AJ14/25,"")</f>
        <v/>
      </c>
      <c r="AL14" s="6" t="str">
        <f>IF(AO14&gt;0,AN14-AG14-AH14-AJ14,"")</f>
        <v/>
      </c>
      <c r="AM14" s="1" t="str">
        <f>IF(AO14&gt;0,AL14/25,"")</f>
        <v/>
      </c>
      <c r="AN14" s="3" t="str">
        <f>IF(AO14&gt;0,AO14*25,"")</f>
        <v/>
      </c>
      <c r="AO14" s="32"/>
      <c r="AP14" s="20"/>
      <c r="AQ14" s="1"/>
      <c r="AR14" s="2"/>
      <c r="AS14" s="1"/>
      <c r="AT14" s="3"/>
      <c r="AU14" s="1"/>
      <c r="AV14" s="3"/>
      <c r="AW14" s="4"/>
      <c r="AX14" s="19"/>
      <c r="AY14" s="5"/>
      <c r="AZ14" s="1"/>
      <c r="BA14" s="2"/>
      <c r="BB14" s="1"/>
      <c r="BC14" s="6"/>
      <c r="BD14" s="1"/>
      <c r="BE14" s="3"/>
      <c r="BF14" s="4"/>
      <c r="BG14" s="20"/>
      <c r="BH14" s="1"/>
      <c r="BI14" s="2"/>
      <c r="BJ14" s="1"/>
      <c r="BK14" s="3"/>
      <c r="BL14" s="1"/>
      <c r="BM14" s="3"/>
      <c r="BN14" s="4"/>
      <c r="BO14" s="19"/>
      <c r="BP14" s="5"/>
      <c r="BQ14" s="1"/>
      <c r="BR14" s="2"/>
      <c r="BS14" s="1"/>
      <c r="BT14" s="6"/>
      <c r="BU14" s="1"/>
      <c r="BV14" s="3"/>
      <c r="BW14" s="4"/>
    </row>
    <row r="15" spans="1:75" s="12" customFormat="1" ht="24" customHeight="1" x14ac:dyDescent="0.25">
      <c r="A15" s="16">
        <v>4</v>
      </c>
      <c r="B15" s="11" t="s">
        <v>44</v>
      </c>
      <c r="C15" s="3" t="s">
        <v>23</v>
      </c>
      <c r="D15" s="17">
        <f>SUM(H15,Y15,AP15,BG15)</f>
        <v>0</v>
      </c>
      <c r="E15" s="18">
        <f>SUM(P15,AG15,AX15,BO15)</f>
        <v>15</v>
      </c>
      <c r="F15" s="18">
        <f>SUM(Q15,AH15,AY15,BP15)</f>
        <v>0</v>
      </c>
      <c r="G15" s="32">
        <f>SUM(O15,X15,AF15,AO15,AW15,BF15,BN15,BW15)</f>
        <v>2</v>
      </c>
      <c r="H15" s="34"/>
      <c r="I15" s="1" t="str">
        <f>IF(O15&gt;0,H15/25,"")</f>
        <v/>
      </c>
      <c r="J15" s="2" t="str">
        <f>IF(O15&gt;0,IF(H15&lt;=O15*25-H15,H15,O15*25-H15),"")</f>
        <v/>
      </c>
      <c r="K15" s="1" t="str">
        <f>IF(O15&gt;0,J15/25,"")</f>
        <v/>
      </c>
      <c r="L15" s="3" t="str">
        <f>IF(O15&gt;0,N15-H15-J15,"")</f>
        <v/>
      </c>
      <c r="M15" s="1" t="str">
        <f>IF(O15&gt;0,L15/25,"")</f>
        <v/>
      </c>
      <c r="N15" s="3" t="str">
        <f>IF(O15&gt;0,O15*25,"")</f>
        <v/>
      </c>
      <c r="O15" s="32"/>
      <c r="P15" s="33">
        <v>15</v>
      </c>
      <c r="Q15" s="5"/>
      <c r="R15" s="1">
        <f t="shared" ref="R15" si="38">IF(X15&gt;0,SUM(P15:Q15)/25,"")</f>
        <v>0.6</v>
      </c>
      <c r="S15" s="2">
        <f t="shared" ref="S15" si="39">IF(X15&gt;0,IF(SUM(P15:Q15)&lt;=X15*25-SUM(P15:Q15),SUM(P15:Q15),X15*25-SUM(P15:Q15)),"")</f>
        <v>15</v>
      </c>
      <c r="T15" s="1">
        <f t="shared" ref="T15" si="40">IF(X15&gt;0,S15/25,"")</f>
        <v>0.6</v>
      </c>
      <c r="U15" s="6">
        <f t="shared" ref="U15" si="41">IF(X15&gt;0,W15-P15-Q15-S15,"")</f>
        <v>20</v>
      </c>
      <c r="V15" s="1">
        <f t="shared" ref="V15" si="42">IF(X15&gt;0,U15/25,"")</f>
        <v>0.8</v>
      </c>
      <c r="W15" s="3">
        <f t="shared" ref="W15" si="43">IF(X15&gt;0,X15*25,"")</f>
        <v>50</v>
      </c>
      <c r="X15" s="32">
        <v>2</v>
      </c>
      <c r="Y15" s="34"/>
      <c r="Z15" s="1" t="str">
        <f>IF(AF15&gt;0,Y15/25,"")</f>
        <v/>
      </c>
      <c r="AA15" s="2" t="str">
        <f>IF(AF15&gt;0,IF(Y15&lt;=AF15*25-Y15,Y15,AF15*25-Y15),"")</f>
        <v/>
      </c>
      <c r="AB15" s="1" t="str">
        <f>IF(AF15&gt;0,AA15/25,"")</f>
        <v/>
      </c>
      <c r="AC15" s="3" t="str">
        <f>IF(AF15&gt;0,AE15-Y15-AA15,"")</f>
        <v/>
      </c>
      <c r="AD15" s="1" t="str">
        <f>IF(AF15&gt;0,AC15/25,"")</f>
        <v/>
      </c>
      <c r="AE15" s="3" t="str">
        <f>IF(AF15&gt;0,AF15*25,"")</f>
        <v/>
      </c>
      <c r="AF15" s="4"/>
      <c r="AG15" s="31"/>
      <c r="AH15" s="5"/>
      <c r="AI15" s="1" t="str">
        <f>IF(AO15&gt;0,SUM(AG15:AH15)/25,"")</f>
        <v/>
      </c>
      <c r="AJ15" s="2" t="str">
        <f>IF(AO15&gt;0,IF(SUM(AG15:AH15)&lt;=AO15*25-SUM(AG15:AH15),SUM(AG15:AH15),AO15*25-SUM(AG15:AH15)),"")</f>
        <v/>
      </c>
      <c r="AK15" s="1" t="str">
        <f>IF(AO15&gt;0,AJ15/25,"")</f>
        <v/>
      </c>
      <c r="AL15" s="6" t="str">
        <f>IF(AO15&gt;0,AN15-AG15-AH15-AJ15,"")</f>
        <v/>
      </c>
      <c r="AM15" s="1" t="str">
        <f>IF(AO15&gt;0,AL15/25,"")</f>
        <v/>
      </c>
      <c r="AN15" s="3" t="str">
        <f>IF(AO15&gt;0,AO15*25,"")</f>
        <v/>
      </c>
      <c r="AO15" s="32"/>
      <c r="AP15" s="20"/>
      <c r="AQ15" s="1"/>
      <c r="AR15" s="2"/>
      <c r="AS15" s="1"/>
      <c r="AT15" s="3"/>
      <c r="AU15" s="1"/>
      <c r="AV15" s="3"/>
      <c r="AW15" s="4"/>
      <c r="AX15" s="19"/>
      <c r="AY15" s="5"/>
      <c r="AZ15" s="1"/>
      <c r="BA15" s="2"/>
      <c r="BB15" s="1"/>
      <c r="BC15" s="6"/>
      <c r="BD15" s="1"/>
      <c r="BE15" s="3"/>
      <c r="BF15" s="4"/>
      <c r="BG15" s="20"/>
      <c r="BH15" s="1"/>
      <c r="BI15" s="2"/>
      <c r="BJ15" s="1"/>
      <c r="BK15" s="3"/>
      <c r="BL15" s="1"/>
      <c r="BM15" s="3"/>
      <c r="BN15" s="4"/>
      <c r="BO15" s="19"/>
      <c r="BP15" s="5"/>
      <c r="BQ15" s="1"/>
      <c r="BR15" s="2"/>
      <c r="BS15" s="1"/>
      <c r="BT15" s="6"/>
      <c r="BU15" s="1"/>
      <c r="BV15" s="3"/>
      <c r="BW15" s="4"/>
    </row>
    <row r="16" spans="1:75" s="12" customFormat="1" ht="24" customHeight="1" x14ac:dyDescent="0.25">
      <c r="A16" s="16">
        <v>5</v>
      </c>
      <c r="B16" s="11" t="s">
        <v>43</v>
      </c>
      <c r="C16" s="3" t="s">
        <v>23</v>
      </c>
      <c r="D16" s="17">
        <f t="shared" ref="D16" si="44">SUM(H16,Y16,AP16,BG16)</f>
        <v>0</v>
      </c>
      <c r="E16" s="18">
        <f t="shared" ref="E16" si="45">SUM(P16,AG16,AX16,BO16)</f>
        <v>30</v>
      </c>
      <c r="F16" s="18">
        <f t="shared" ref="F16" si="46">SUM(Q16,AH16,AY16,BP16)</f>
        <v>0</v>
      </c>
      <c r="G16" s="32">
        <f t="shared" ref="G16" si="47">SUM(O16,X16,AF16,AO16,AW16,BF16,BN16,BW16)</f>
        <v>4</v>
      </c>
      <c r="H16" s="34"/>
      <c r="I16" s="1" t="str">
        <f>IF(O16&gt;0,H16/25,"")</f>
        <v/>
      </c>
      <c r="J16" s="2" t="str">
        <f>IF(O16&gt;0,IF(H16&lt;=O16*25-H16,H16,O16*25-H16),"")</f>
        <v/>
      </c>
      <c r="K16" s="1" t="str">
        <f>IF(O16&gt;0,J16/25,"")</f>
        <v/>
      </c>
      <c r="L16" s="3" t="str">
        <f>IF(O16&gt;0,N16-H16-J16,"")</f>
        <v/>
      </c>
      <c r="M16" s="1" t="str">
        <f>IF(O16&gt;0,L16/25,"")</f>
        <v/>
      </c>
      <c r="N16" s="3" t="str">
        <f>IF(O16&gt;0,O16*25,"")</f>
        <v/>
      </c>
      <c r="O16" s="32"/>
      <c r="P16" s="19">
        <v>30</v>
      </c>
      <c r="Q16" s="5"/>
      <c r="R16" s="1">
        <f>IF(X16&gt;0,SUM(P16:Q16)/25,"")</f>
        <v>1.2</v>
      </c>
      <c r="S16" s="2">
        <f>IF(X16&gt;0,IF(SUM(P16:Q16)&lt;=X16*25-SUM(P16:Q16),SUM(P16:Q16)*0.9,(X16*25-SUM(P16:Q16))*0.9),"")</f>
        <v>27</v>
      </c>
      <c r="T16" s="1">
        <f>IF(X16&gt;0,S16/25,"")</f>
        <v>1.08</v>
      </c>
      <c r="U16" s="6">
        <f>IF(X16&gt;0,W16-P16-Q16-S16,"")</f>
        <v>43</v>
      </c>
      <c r="V16" s="1">
        <f>IF(X16&gt;0,U16/25,"")</f>
        <v>1.72</v>
      </c>
      <c r="W16" s="3">
        <f>IF(X16&gt;0,X16*25,"")</f>
        <v>100</v>
      </c>
      <c r="X16" s="4">
        <v>4</v>
      </c>
      <c r="Y16" s="34"/>
      <c r="Z16" s="1"/>
      <c r="AA16" s="2"/>
      <c r="AB16" s="1"/>
      <c r="AC16" s="3"/>
      <c r="AD16" s="1"/>
      <c r="AE16" s="3"/>
      <c r="AF16" s="4"/>
      <c r="AG16" s="31"/>
      <c r="AH16" s="5"/>
      <c r="AI16" s="1"/>
      <c r="AJ16" s="2"/>
      <c r="AK16" s="1"/>
      <c r="AL16" s="6"/>
      <c r="AM16" s="1"/>
      <c r="AN16" s="3"/>
      <c r="AO16" s="32"/>
      <c r="AP16" s="20"/>
      <c r="AQ16" s="1"/>
      <c r="AR16" s="2"/>
      <c r="AS16" s="1"/>
      <c r="AT16" s="3"/>
      <c r="AU16" s="1"/>
      <c r="AV16" s="3"/>
      <c r="AW16" s="4"/>
      <c r="AX16" s="19"/>
      <c r="AY16" s="5"/>
      <c r="AZ16" s="1"/>
      <c r="BA16" s="2"/>
      <c r="BB16" s="1"/>
      <c r="BC16" s="6"/>
      <c r="BD16" s="1"/>
      <c r="BE16" s="3"/>
      <c r="BF16" s="4"/>
      <c r="BG16" s="20"/>
      <c r="BH16" s="1"/>
      <c r="BI16" s="2"/>
      <c r="BJ16" s="1"/>
      <c r="BK16" s="3"/>
      <c r="BL16" s="1"/>
      <c r="BM16" s="3"/>
      <c r="BN16" s="4"/>
      <c r="BO16" s="19"/>
      <c r="BP16" s="5"/>
      <c r="BQ16" s="1"/>
      <c r="BR16" s="2"/>
      <c r="BS16" s="1"/>
      <c r="BT16" s="6"/>
      <c r="BU16" s="1"/>
      <c r="BV16" s="3"/>
      <c r="BW16" s="4"/>
    </row>
    <row r="17" spans="1:75" s="12" customFormat="1" ht="24" customHeight="1" x14ac:dyDescent="0.25">
      <c r="A17" s="16">
        <v>6</v>
      </c>
      <c r="B17" s="11" t="s">
        <v>60</v>
      </c>
      <c r="C17" s="3">
        <v>1</v>
      </c>
      <c r="D17" s="17">
        <f>SUM(H17,Y17,AP17,BG17)</f>
        <v>0</v>
      </c>
      <c r="E17" s="18">
        <f t="shared" ref="E17:F17" si="48">SUM(P17,AG17,AX17,BO17)</f>
        <v>30</v>
      </c>
      <c r="F17" s="18">
        <f t="shared" si="48"/>
        <v>0</v>
      </c>
      <c r="G17" s="32">
        <f>SUM(O17,X17,AF17,AO17,AW17,BF17,BN17,BW17)</f>
        <v>4</v>
      </c>
      <c r="H17" s="34"/>
      <c r="I17" s="1" t="str">
        <f t="shared" si="4"/>
        <v/>
      </c>
      <c r="J17" s="2" t="str">
        <f t="shared" si="5"/>
        <v/>
      </c>
      <c r="K17" s="1" t="str">
        <f t="shared" si="6"/>
        <v/>
      </c>
      <c r="L17" s="3" t="str">
        <f t="shared" si="7"/>
        <v/>
      </c>
      <c r="M17" s="1" t="str">
        <f t="shared" si="8"/>
        <v/>
      </c>
      <c r="N17" s="3" t="str">
        <f t="shared" si="9"/>
        <v/>
      </c>
      <c r="O17" s="32"/>
      <c r="P17" s="19">
        <v>30</v>
      </c>
      <c r="Q17" s="5"/>
      <c r="R17" s="1">
        <f t="shared" si="32"/>
        <v>1.2</v>
      </c>
      <c r="S17" s="2">
        <f t="shared" ref="S17:S19" si="49">IF(X17&gt;0,IF(SUM(P17:Q17)&lt;=X17*25-SUM(P17:Q17),SUM(P17:Q17)*0.9,(X17*25-SUM(P17:Q17))*0.9),"")</f>
        <v>27</v>
      </c>
      <c r="T17" s="1">
        <f t="shared" si="34"/>
        <v>1.08</v>
      </c>
      <c r="U17" s="6">
        <f t="shared" ref="U17:U19" si="50">IF(X17&gt;0,W17-P17-Q17-S17,"")</f>
        <v>43</v>
      </c>
      <c r="V17" s="1">
        <f t="shared" si="36"/>
        <v>1.72</v>
      </c>
      <c r="W17" s="3">
        <f t="shared" si="37"/>
        <v>100</v>
      </c>
      <c r="X17" s="4">
        <v>4</v>
      </c>
      <c r="Y17" s="34"/>
      <c r="Z17" s="1" t="str">
        <f t="shared" ref="Z17:Z24" si="51">IF(AF17&gt;0,Y17/25,"")</f>
        <v/>
      </c>
      <c r="AA17" s="2" t="str">
        <f t="shared" ref="AA17:AA24" si="52">IF(AF17&gt;0,IF(Y17&lt;=AF17*25-Y17,Y17,AF17*25-Y17),"")</f>
        <v/>
      </c>
      <c r="AB17" s="1" t="str">
        <f t="shared" ref="AB17:AB24" si="53">IF(AF17&gt;0,AA17/25,"")</f>
        <v/>
      </c>
      <c r="AC17" s="3" t="str">
        <f t="shared" ref="AC17:AC24" si="54">IF(AF17&gt;0,AE17-Y17-AA17,"")</f>
        <v/>
      </c>
      <c r="AD17" s="1" t="str">
        <f t="shared" ref="AD17:AD24" si="55">IF(AF17&gt;0,AC17/25,"")</f>
        <v/>
      </c>
      <c r="AE17" s="3" t="str">
        <f t="shared" ref="AE17:AE24" si="56">IF(AF17&gt;0,AF17*25,"")</f>
        <v/>
      </c>
      <c r="AF17" s="4"/>
      <c r="AG17" s="31"/>
      <c r="AH17" s="5"/>
      <c r="AI17" s="1" t="str">
        <f>IF(AO17&gt;0,SUM(AG17:AH17)/25,"")</f>
        <v/>
      </c>
      <c r="AJ17" s="2" t="str">
        <f>IF(AO17&gt;0,IF(SUM(AG17:AH17)&lt;=AO17*25-SUM(AG17:AH17),SUM(AG17:AH17),AO17*25-SUM(AG17:AH17)),"")</f>
        <v/>
      </c>
      <c r="AK17" s="1" t="str">
        <f>IF(AO17&gt;0,AJ17/25,"")</f>
        <v/>
      </c>
      <c r="AL17" s="6" t="str">
        <f>IF(AO17&gt;0,AN17-AG17-AH17-AJ17,"")</f>
        <v/>
      </c>
      <c r="AM17" s="1" t="str">
        <f>IF(AO17&gt;0,AL17/25,"")</f>
        <v/>
      </c>
      <c r="AN17" s="3" t="str">
        <f>IF(AO17&gt;0,AO17*25,"")</f>
        <v/>
      </c>
      <c r="AO17" s="32"/>
      <c r="AP17" s="20"/>
      <c r="AQ17" s="1" t="str">
        <f>IF(AW17&gt;0,AP17/25,"")</f>
        <v/>
      </c>
      <c r="AR17" s="2" t="str">
        <f>IF(AW17&gt;0,IF(AP17&lt;=AW17*25-AP17,AP17,AW17*25-AP17),"")</f>
        <v/>
      </c>
      <c r="AS17" s="1" t="str">
        <f>IF(AW17&gt;0,AR17/25,"")</f>
        <v/>
      </c>
      <c r="AT17" s="3" t="str">
        <f>IF(AW17&gt;0,AV17-AP17-AR17,"")</f>
        <v/>
      </c>
      <c r="AU17" s="1" t="str">
        <f>IF(AW17&gt;0,AT17/25,"")</f>
        <v/>
      </c>
      <c r="AV17" s="3" t="str">
        <f>IF(AW17&gt;0,AW17*25,"")</f>
        <v/>
      </c>
      <c r="AW17" s="4"/>
      <c r="AX17" s="21"/>
      <c r="AY17" s="9"/>
      <c r="AZ17" s="7" t="str">
        <f>IF(BF17&gt;0,SUM(AX17:AY17)/25,"")</f>
        <v/>
      </c>
      <c r="BA17" s="2" t="str">
        <f>IF(BF17&gt;0,IF(SUM(AX17:AY17)&lt;=BF17*25-SUM(AX17:AY17),SUM(AX17:AY17),BF17*25-SUM(AX17:AY17)),"")</f>
        <v/>
      </c>
      <c r="BB17" s="7" t="str">
        <f>IF(BF17&gt;0,BA17/25,"")</f>
        <v/>
      </c>
      <c r="BC17" s="6" t="str">
        <f>IF(BF17&gt;0,BE17-AX17-AY17-BA17,"")</f>
        <v/>
      </c>
      <c r="BD17" s="7" t="str">
        <f>IF(BF17&gt;0,BC17/25,"")</f>
        <v/>
      </c>
      <c r="BE17" s="6" t="str">
        <f>IF(BF17&gt;0,BF17*25,"")</f>
        <v/>
      </c>
      <c r="BF17" s="8"/>
      <c r="BG17" s="20"/>
      <c r="BH17" s="1" t="str">
        <f>IF(BN17&gt;0,BG17/25,"")</f>
        <v/>
      </c>
      <c r="BI17" s="2" t="str">
        <f>IF(BN17&gt;0,IF(BG17&lt;=BN17*25-BG17,BG17,BN17*25-BG17),"")</f>
        <v/>
      </c>
      <c r="BJ17" s="1" t="str">
        <f>IF(BN17&gt;0,BI17/25,"")</f>
        <v/>
      </c>
      <c r="BK17" s="3" t="str">
        <f>IF(BN17&gt;0,BM17-BG17-BI17,"")</f>
        <v/>
      </c>
      <c r="BL17" s="1" t="str">
        <f>IF(BN17&gt;0,BK17/25,"")</f>
        <v/>
      </c>
      <c r="BM17" s="3" t="str">
        <f>IF(BN17&gt;0,BN17*25,"")</f>
        <v/>
      </c>
      <c r="BN17" s="4"/>
      <c r="BO17" s="19"/>
      <c r="BP17" s="5"/>
      <c r="BQ17" s="1" t="str">
        <f>IF(BW17&gt;0,SUM(BO17:BP17)/25,"")</f>
        <v/>
      </c>
      <c r="BR17" s="2" t="str">
        <f>IF(BW17&gt;0,IF(SUM(BO17:BP17)&lt;=BW17*25-SUM(BO17:BP17),SUM(BO17:BP17),BW17*25-SUM(BO17:BP17)),"")</f>
        <v/>
      </c>
      <c r="BS17" s="1" t="str">
        <f>IF(BW17&gt;0,BR17/25,"")</f>
        <v/>
      </c>
      <c r="BT17" s="6" t="str">
        <f>IF(BW17&gt;0,BV17-BO17-BP17-BR17,"")</f>
        <v/>
      </c>
      <c r="BU17" s="1" t="str">
        <f>IF(BW17&gt;0,BT17/25,"")</f>
        <v/>
      </c>
      <c r="BV17" s="3" t="str">
        <f>IF(BW17&gt;0,BW17*25,"")</f>
        <v/>
      </c>
      <c r="BW17" s="4"/>
    </row>
    <row r="18" spans="1:75" s="12" customFormat="1" ht="24" customHeight="1" x14ac:dyDescent="0.25">
      <c r="A18" s="16">
        <v>7</v>
      </c>
      <c r="B18" s="11" t="s">
        <v>42</v>
      </c>
      <c r="C18" s="3">
        <v>2</v>
      </c>
      <c r="D18" s="17">
        <f t="shared" ref="D18:D19" si="57">SUM(H18,Y18,AP18,BG18)</f>
        <v>30</v>
      </c>
      <c r="E18" s="18">
        <f t="shared" ref="E18:F19" si="58">SUM(P18,AG18,AX18,BO18)</f>
        <v>0</v>
      </c>
      <c r="F18" s="18">
        <f t="shared" si="58"/>
        <v>0</v>
      </c>
      <c r="G18" s="32">
        <f t="shared" ref="G18:G19" si="59">SUM(O18,X18,AF18,AO18,AW18,BF18,BN18,BW18)</f>
        <v>4</v>
      </c>
      <c r="H18" s="34"/>
      <c r="I18" s="1" t="str">
        <f t="shared" si="4"/>
        <v/>
      </c>
      <c r="J18" s="2" t="str">
        <f t="shared" si="5"/>
        <v/>
      </c>
      <c r="K18" s="1" t="str">
        <f t="shared" si="6"/>
        <v/>
      </c>
      <c r="L18" s="3" t="str">
        <f t="shared" si="7"/>
        <v/>
      </c>
      <c r="M18" s="1" t="str">
        <f t="shared" si="8"/>
        <v/>
      </c>
      <c r="N18" s="3" t="str">
        <f t="shared" si="9"/>
        <v/>
      </c>
      <c r="O18" s="32"/>
      <c r="P18" s="19"/>
      <c r="Q18" s="5"/>
      <c r="R18" s="1" t="str">
        <f t="shared" si="32"/>
        <v/>
      </c>
      <c r="S18" s="2" t="str">
        <f t="shared" si="49"/>
        <v/>
      </c>
      <c r="T18" s="1" t="str">
        <f t="shared" si="34"/>
        <v/>
      </c>
      <c r="U18" s="6" t="str">
        <f t="shared" si="50"/>
        <v/>
      </c>
      <c r="V18" s="1" t="str">
        <f t="shared" si="36"/>
        <v/>
      </c>
      <c r="W18" s="3" t="str">
        <f t="shared" si="37"/>
        <v/>
      </c>
      <c r="X18" s="4"/>
      <c r="Y18" s="34">
        <v>30</v>
      </c>
      <c r="Z18" s="1">
        <f t="shared" si="51"/>
        <v>1.2</v>
      </c>
      <c r="AA18" s="2">
        <f t="shared" si="52"/>
        <v>30</v>
      </c>
      <c r="AB18" s="1">
        <f t="shared" si="53"/>
        <v>1.2</v>
      </c>
      <c r="AC18" s="3">
        <f t="shared" si="54"/>
        <v>40</v>
      </c>
      <c r="AD18" s="1">
        <f t="shared" si="55"/>
        <v>1.6</v>
      </c>
      <c r="AE18" s="3">
        <f t="shared" si="56"/>
        <v>100</v>
      </c>
      <c r="AF18" s="4">
        <v>4</v>
      </c>
      <c r="AG18" s="31"/>
      <c r="AH18" s="5"/>
      <c r="AI18" s="1" t="str">
        <f>IF(AO18&gt;0,SUM(AG18:AH18)/25,"")</f>
        <v/>
      </c>
      <c r="AJ18" s="2" t="str">
        <f>IF(AO18&gt;0,IF(SUM(AG18:AH18)&lt;=AO18*25-SUM(AG18:AH18),SUM(AG18:AH18),AO18*25-SUM(AG18:AH18)),"")</f>
        <v/>
      </c>
      <c r="AK18" s="1" t="str">
        <f>IF(AO18&gt;0,AJ18/25,"")</f>
        <v/>
      </c>
      <c r="AL18" s="6" t="str">
        <f>IF(AO18&gt;0,AN18-AG18-AH18-AJ18,"")</f>
        <v/>
      </c>
      <c r="AM18" s="1" t="str">
        <f>IF(AO18&gt;0,AL18/25,"")</f>
        <v/>
      </c>
      <c r="AN18" s="3" t="str">
        <f>IF(AO18&gt;0,AO18*25,"")</f>
        <v/>
      </c>
      <c r="AO18" s="32"/>
      <c r="AP18" s="20"/>
      <c r="AQ18" s="1" t="str">
        <f>IF(AW18&gt;0,AP18/25,"")</f>
        <v/>
      </c>
      <c r="AR18" s="2" t="str">
        <f>IF(AW18&gt;0,IF(AP18&lt;=AW18*25-AP18,AP18,AW18*25-AP18),"")</f>
        <v/>
      </c>
      <c r="AS18" s="1" t="str">
        <f>IF(AW18&gt;0,AR18/25,"")</f>
        <v/>
      </c>
      <c r="AT18" s="3" t="str">
        <f>IF(AW18&gt;0,AV18-AP18-AR18,"")</f>
        <v/>
      </c>
      <c r="AU18" s="1" t="str">
        <f>IF(AW18&gt;0,AT18/25,"")</f>
        <v/>
      </c>
      <c r="AV18" s="3" t="str">
        <f>IF(AW18&gt;0,AW18*25,"")</f>
        <v/>
      </c>
      <c r="AW18" s="4"/>
      <c r="AX18" s="19"/>
      <c r="AY18" s="5"/>
      <c r="AZ18" s="1" t="str">
        <f>IF(BF18&gt;0,SUM(AX18:AY18)/25,"")</f>
        <v/>
      </c>
      <c r="BA18" s="2" t="str">
        <f>IF(BF18&gt;0,IF(SUM(AX18:AY18)&lt;=BF18*25-SUM(AX18:AY18),SUM(AX18:AY18),BF18*25-SUM(AX18:AY18)),"")</f>
        <v/>
      </c>
      <c r="BB18" s="1" t="str">
        <f>IF(BF18&gt;0,BA18/25,"")</f>
        <v/>
      </c>
      <c r="BC18" s="6" t="str">
        <f>IF(BF18&gt;0,BE18-AX18-AY18-BA18,"")</f>
        <v/>
      </c>
      <c r="BD18" s="1" t="str">
        <f>IF(BF18&gt;0,BC18/25,"")</f>
        <v/>
      </c>
      <c r="BE18" s="3" t="str">
        <f>IF(BF18&gt;0,BF18*25,"")</f>
        <v/>
      </c>
      <c r="BF18" s="4"/>
      <c r="BG18" s="20"/>
      <c r="BH18" s="1" t="str">
        <f>IF(BN18&gt;0,BG18/25,"")</f>
        <v/>
      </c>
      <c r="BI18" s="2" t="str">
        <f>IF(BN18&gt;0,IF(BG18&lt;=BN18*25-BG18,BG18,BN18*25-BG18),"")</f>
        <v/>
      </c>
      <c r="BJ18" s="1" t="str">
        <f>IF(BN18&gt;0,BI18/25,"")</f>
        <v/>
      </c>
      <c r="BK18" s="3" t="str">
        <f>IF(BN18&gt;0,BM18-BG18-BI18,"")</f>
        <v/>
      </c>
      <c r="BL18" s="1" t="str">
        <f>IF(BN18&gt;0,BK18/25,"")</f>
        <v/>
      </c>
      <c r="BM18" s="3" t="str">
        <f>IF(BN18&gt;0,BN18*25,"")</f>
        <v/>
      </c>
      <c r="BN18" s="4"/>
      <c r="BO18" s="19"/>
      <c r="BP18" s="5"/>
      <c r="BQ18" s="1" t="str">
        <f>IF(BW18&gt;0,SUM(BO18:BP18)/25,"")</f>
        <v/>
      </c>
      <c r="BR18" s="2" t="str">
        <f>IF(BW18&gt;0,IF(SUM(BO18:BP18)&lt;=BW18*25-SUM(BO18:BP18),SUM(BO18:BP18),BW18*25-SUM(BO18:BP18)),"")</f>
        <v/>
      </c>
      <c r="BS18" s="1" t="str">
        <f>IF(BW18&gt;0,BR18/25,"")</f>
        <v/>
      </c>
      <c r="BT18" s="6" t="str">
        <f>IF(BW18&gt;0,BV18-BO18-BP18-BR18,"")</f>
        <v/>
      </c>
      <c r="BU18" s="1" t="str">
        <f>IF(BW18&gt;0,BT18/25,"")</f>
        <v/>
      </c>
      <c r="BV18" s="3" t="str">
        <f>IF(BW18&gt;0,BW18*25,"")</f>
        <v/>
      </c>
      <c r="BW18" s="4"/>
    </row>
    <row r="19" spans="1:75" s="12" customFormat="1" ht="24" customHeight="1" x14ac:dyDescent="0.25">
      <c r="A19" s="16">
        <v>8</v>
      </c>
      <c r="B19" s="11" t="s">
        <v>53</v>
      </c>
      <c r="C19" s="3">
        <v>1</v>
      </c>
      <c r="D19" s="17">
        <f t="shared" si="57"/>
        <v>15</v>
      </c>
      <c r="E19" s="18">
        <f t="shared" si="58"/>
        <v>0</v>
      </c>
      <c r="F19" s="18">
        <f t="shared" si="58"/>
        <v>0</v>
      </c>
      <c r="G19" s="32">
        <f t="shared" si="59"/>
        <v>2</v>
      </c>
      <c r="H19" s="34"/>
      <c r="I19" s="1" t="str">
        <f t="shared" si="4"/>
        <v/>
      </c>
      <c r="J19" s="2" t="str">
        <f t="shared" si="5"/>
        <v/>
      </c>
      <c r="K19" s="1" t="str">
        <f t="shared" si="6"/>
        <v/>
      </c>
      <c r="L19" s="3" t="str">
        <f t="shared" si="7"/>
        <v/>
      </c>
      <c r="M19" s="1" t="str">
        <f t="shared" si="8"/>
        <v/>
      </c>
      <c r="N19" s="3" t="str">
        <f t="shared" si="9"/>
        <v/>
      </c>
      <c r="O19" s="32"/>
      <c r="P19" s="19"/>
      <c r="Q19" s="5"/>
      <c r="R19" s="1" t="str">
        <f t="shared" si="32"/>
        <v/>
      </c>
      <c r="S19" s="2" t="str">
        <f t="shared" si="49"/>
        <v/>
      </c>
      <c r="T19" s="1" t="str">
        <f t="shared" si="34"/>
        <v/>
      </c>
      <c r="U19" s="6" t="str">
        <f t="shared" si="50"/>
        <v/>
      </c>
      <c r="V19" s="1" t="str">
        <f t="shared" si="36"/>
        <v/>
      </c>
      <c r="W19" s="3" t="str">
        <f t="shared" si="37"/>
        <v/>
      </c>
      <c r="X19" s="4"/>
      <c r="Y19" s="34">
        <v>15</v>
      </c>
      <c r="Z19" s="1">
        <f t="shared" si="51"/>
        <v>0.6</v>
      </c>
      <c r="AA19" s="2">
        <f t="shared" si="52"/>
        <v>15</v>
      </c>
      <c r="AB19" s="1">
        <f t="shared" si="53"/>
        <v>0.6</v>
      </c>
      <c r="AC19" s="3">
        <f t="shared" si="54"/>
        <v>20</v>
      </c>
      <c r="AD19" s="1">
        <f t="shared" si="55"/>
        <v>0.8</v>
      </c>
      <c r="AE19" s="3">
        <f t="shared" si="56"/>
        <v>50</v>
      </c>
      <c r="AF19" s="4">
        <v>2</v>
      </c>
      <c r="AG19" s="31"/>
      <c r="AH19" s="5"/>
      <c r="AI19" s="1" t="str">
        <f>IF(AO19&gt;0,SUM(AG19:AH19)/25,"")</f>
        <v/>
      </c>
      <c r="AJ19" s="2" t="str">
        <f>IF(AO19&gt;0,IF(SUM(AG19:AH19)&lt;=AO19*25-SUM(AG19:AH19),SUM(AG19:AH19),AO19*25-SUM(AG19:AH19)),"")</f>
        <v/>
      </c>
      <c r="AK19" s="1" t="str">
        <f>IF(AO19&gt;0,AJ19/25,"")</f>
        <v/>
      </c>
      <c r="AL19" s="6" t="str">
        <f>IF(AO19&gt;0,AN19-AG19-AH19-AJ19,"")</f>
        <v/>
      </c>
      <c r="AM19" s="1" t="str">
        <f>IF(AO19&gt;0,AL19/25,"")</f>
        <v/>
      </c>
      <c r="AN19" s="3" t="str">
        <f>IF(AO19&gt;0,AO19*25,"")</f>
        <v/>
      </c>
      <c r="AO19" s="32"/>
      <c r="AP19" s="20"/>
      <c r="AQ19" s="1" t="str">
        <f>IF(AW19&gt;0,AP19/25,"")</f>
        <v/>
      </c>
      <c r="AR19" s="2" t="str">
        <f>IF(AW19&gt;0,IF(AP19&lt;=AW19*25-AP19,AP19,AW19*25-AP19),"")</f>
        <v/>
      </c>
      <c r="AS19" s="1" t="str">
        <f>IF(AW19&gt;0,AR19/25,"")</f>
        <v/>
      </c>
      <c r="AT19" s="3" t="str">
        <f>IF(AW19&gt;0,AV19-AP19-AR19,"")</f>
        <v/>
      </c>
      <c r="AU19" s="1" t="str">
        <f>IF(AW19&gt;0,AT19/25,"")</f>
        <v/>
      </c>
      <c r="AV19" s="3" t="str">
        <f>IF(AW19&gt;0,AW19*25,"")</f>
        <v/>
      </c>
      <c r="AW19" s="4"/>
      <c r="AX19" s="19"/>
      <c r="AY19" s="5"/>
      <c r="AZ19" s="1" t="str">
        <f t="shared" ref="AZ19:AZ26" si="60">IF(BF19&gt;0,SUM(AX19:AY19)/25,"")</f>
        <v/>
      </c>
      <c r="BA19" s="2" t="str">
        <f t="shared" ref="BA19:BA26" si="61">IF(BF19&gt;0,IF(SUM(AX19:AY19)&lt;=BF19*25-SUM(AX19:AY19),SUM(AX19:AY19),BF19*25-SUM(AX19:AY19)),"")</f>
        <v/>
      </c>
      <c r="BB19" s="1" t="str">
        <f t="shared" ref="BB19:BB26" si="62">IF(BF19&gt;0,BA19/25,"")</f>
        <v/>
      </c>
      <c r="BC19" s="6" t="str">
        <f t="shared" ref="BC19:BC26" si="63">IF(BF19&gt;0,BE19-AX19-AY19-BA19,"")</f>
        <v/>
      </c>
      <c r="BD19" s="1" t="str">
        <f t="shared" ref="BD19:BD26" si="64">IF(BF19&gt;0,BC19/25,"")</f>
        <v/>
      </c>
      <c r="BE19" s="3" t="str">
        <f t="shared" ref="BE19:BE26" si="65">IF(BF19&gt;0,BF19*25,"")</f>
        <v/>
      </c>
      <c r="BF19" s="4"/>
      <c r="BG19" s="20"/>
      <c r="BH19" s="1" t="str">
        <f>IF(BN19&gt;0,BG19/25,"")</f>
        <v/>
      </c>
      <c r="BI19" s="2" t="str">
        <f>IF(BN19&gt;0,IF(BG19&lt;=BN19*25-BG19,BG19,BN19*25-BG19),"")</f>
        <v/>
      </c>
      <c r="BJ19" s="1" t="str">
        <f>IF(BN19&gt;0,BI19/25,"")</f>
        <v/>
      </c>
      <c r="BK19" s="3" t="str">
        <f>IF(BN19&gt;0,BM19-BG19-BI19,"")</f>
        <v/>
      </c>
      <c r="BL19" s="1" t="str">
        <f>IF(BN19&gt;0,BK19/25,"")</f>
        <v/>
      </c>
      <c r="BM19" s="3" t="str">
        <f>IF(BN19&gt;0,BN19*25,"")</f>
        <v/>
      </c>
      <c r="BN19" s="4"/>
      <c r="BO19" s="19"/>
      <c r="BP19" s="5"/>
      <c r="BQ19" s="1" t="str">
        <f>IF(BW19&gt;0,SUM(BO19:BP19)/25,"")</f>
        <v/>
      </c>
      <c r="BR19" s="2" t="str">
        <f>IF(BW19&gt;0,IF(SUM(BO19:BP19)&lt;=BW19*25-SUM(BO19:BP19),SUM(BO19:BP19),BW19*25-SUM(BO19:BP19)),"")</f>
        <v/>
      </c>
      <c r="BS19" s="1" t="str">
        <f>IF(BW19&gt;0,BR19/25,"")</f>
        <v/>
      </c>
      <c r="BT19" s="6" t="str">
        <f>IF(BW19&gt;0,BV19-BO19-BP19-BR19,"")</f>
        <v/>
      </c>
      <c r="BU19" s="1" t="str">
        <f>IF(BW19&gt;0,BT19/25,"")</f>
        <v/>
      </c>
      <c r="BV19" s="3" t="str">
        <f>IF(BW19&gt;0,BW19*25,"")</f>
        <v/>
      </c>
      <c r="BW19" s="4"/>
    </row>
    <row r="20" spans="1:75" s="12" customFormat="1" ht="24" customHeight="1" x14ac:dyDescent="0.25">
      <c r="A20" s="16">
        <v>9</v>
      </c>
      <c r="B20" s="11" t="s">
        <v>53</v>
      </c>
      <c r="C20" s="3" t="s">
        <v>23</v>
      </c>
      <c r="D20" s="17">
        <f t="shared" ref="D20" si="66">SUM(H20,Y20,AP20,BG20)</f>
        <v>0</v>
      </c>
      <c r="E20" s="18">
        <f t="shared" ref="E20" si="67">SUM(P20,AG20,AX20,BO20)</f>
        <v>15</v>
      </c>
      <c r="F20" s="18">
        <f t="shared" ref="F20" si="68">SUM(Q20,AH20,AY20,BP20)</f>
        <v>0</v>
      </c>
      <c r="G20" s="32">
        <f t="shared" ref="G20" si="69">SUM(O20,X20,AF20,AO20,AW20,BF20,BN20,BW20)</f>
        <v>2</v>
      </c>
      <c r="H20" s="34"/>
      <c r="I20" s="1" t="str">
        <f t="shared" ref="I20" si="70">IF(O20&gt;0,H20/25,"")</f>
        <v/>
      </c>
      <c r="J20" s="2" t="str">
        <f t="shared" ref="J20" si="71">IF(O20&gt;0,IF(H20&lt;=O20*25-H20,H20,O20*25-H20),"")</f>
        <v/>
      </c>
      <c r="K20" s="1" t="str">
        <f t="shared" ref="K20" si="72">IF(O20&gt;0,J20/25,"")</f>
        <v/>
      </c>
      <c r="L20" s="3" t="str">
        <f t="shared" ref="L20" si="73">IF(O20&gt;0,N20-H20-J20,"")</f>
        <v/>
      </c>
      <c r="M20" s="1" t="str">
        <f t="shared" ref="M20" si="74">IF(O20&gt;0,L20/25,"")</f>
        <v/>
      </c>
      <c r="N20" s="3" t="str">
        <f t="shared" ref="N20" si="75">IF(O20&gt;0,O20*25,"")</f>
        <v/>
      </c>
      <c r="O20" s="32"/>
      <c r="P20" s="19"/>
      <c r="Q20" s="5"/>
      <c r="R20" s="1" t="str">
        <f t="shared" ref="R20" si="76">IF(X20&gt;0,SUM(P20:Q20)/25,"")</f>
        <v/>
      </c>
      <c r="S20" s="2" t="str">
        <f t="shared" ref="S20" si="77">IF(X20&gt;0,IF(SUM(P20:Q20)&lt;=X20*25-SUM(P20:Q20),SUM(P20:Q20)*0.9,(X20*25-SUM(P20:Q20))*0.9),"")</f>
        <v/>
      </c>
      <c r="T20" s="1" t="str">
        <f t="shared" ref="T20" si="78">IF(X20&gt;0,S20/25,"")</f>
        <v/>
      </c>
      <c r="U20" s="6" t="str">
        <f t="shared" ref="U20" si="79">IF(X20&gt;0,W20-P20-Q20-S20,"")</f>
        <v/>
      </c>
      <c r="V20" s="1" t="str">
        <f t="shared" ref="V20" si="80">IF(X20&gt;0,U20/25,"")</f>
        <v/>
      </c>
      <c r="W20" s="3" t="str">
        <f t="shared" ref="W20" si="81">IF(X20&gt;0,X20*25,"")</f>
        <v/>
      </c>
      <c r="X20" s="4"/>
      <c r="Y20" s="34"/>
      <c r="Z20" s="1" t="str">
        <f t="shared" ref="Z20" si="82">IF(AF20&gt;0,Y20/25,"")</f>
        <v/>
      </c>
      <c r="AA20" s="2" t="str">
        <f t="shared" ref="AA20" si="83">IF(AF20&gt;0,IF(Y20&lt;=AF20*25-Y20,Y20,AF20*25-Y20),"")</f>
        <v/>
      </c>
      <c r="AB20" s="1" t="str">
        <f t="shared" ref="AB20" si="84">IF(AF20&gt;0,AA20/25,"")</f>
        <v/>
      </c>
      <c r="AC20" s="3" t="str">
        <f t="shared" ref="AC20" si="85">IF(AF20&gt;0,AE20-Y20-AA20,"")</f>
        <v/>
      </c>
      <c r="AD20" s="1" t="str">
        <f t="shared" ref="AD20" si="86">IF(AF20&gt;0,AC20/25,"")</f>
        <v/>
      </c>
      <c r="AE20" s="3" t="str">
        <f t="shared" ref="AE20" si="87">IF(AF20&gt;0,AF20*25,"")</f>
        <v/>
      </c>
      <c r="AF20" s="4"/>
      <c r="AG20" s="31">
        <v>15</v>
      </c>
      <c r="AH20" s="5"/>
      <c r="AI20" s="1">
        <f>IF(AO20&gt;0,SUM(AG20:AH20)/25,"")</f>
        <v>0.6</v>
      </c>
      <c r="AJ20" s="2">
        <f>IF(AO20&gt;0,IF(SUM(AG20:AH20)&lt;=AO20*25-SUM(AG20:AH20),SUM(AG20:AH20),AO20*25-SUM(AG20:AH20)),"")</f>
        <v>15</v>
      </c>
      <c r="AK20" s="1">
        <f>IF(AO20&gt;0,AJ20/25,"")</f>
        <v>0.6</v>
      </c>
      <c r="AL20" s="6">
        <f>IF(AO20&gt;0,AN20-AG20-AH20-AJ20,"")</f>
        <v>20</v>
      </c>
      <c r="AM20" s="1">
        <f>IF(AO20&gt;0,AL20/25,"")</f>
        <v>0.8</v>
      </c>
      <c r="AN20" s="3">
        <f>IF(AO20&gt;0,AO20*25,"")</f>
        <v>50</v>
      </c>
      <c r="AO20" s="32">
        <v>2</v>
      </c>
      <c r="AP20" s="20"/>
      <c r="AQ20" s="1" t="str">
        <f>IF(AW20&gt;0,AP20/25,"")</f>
        <v/>
      </c>
      <c r="AR20" s="2" t="str">
        <f>IF(AW20&gt;0,IF(AP20&lt;=AW20*25-AP20,AP20,AW20*25-AP20),"")</f>
        <v/>
      </c>
      <c r="AS20" s="1" t="str">
        <f>IF(AW20&gt;0,AR20/25,"")</f>
        <v/>
      </c>
      <c r="AT20" s="3" t="str">
        <f>IF(AW20&gt;0,AV20-AP20-AR20,"")</f>
        <v/>
      </c>
      <c r="AU20" s="1" t="str">
        <f>IF(AW20&gt;0,AT20/25,"")</f>
        <v/>
      </c>
      <c r="AV20" s="3" t="str">
        <f>IF(AW20&gt;0,AW20*25,"")</f>
        <v/>
      </c>
      <c r="AW20" s="4"/>
      <c r="AX20" s="19"/>
      <c r="AY20" s="5"/>
      <c r="AZ20" s="1" t="str">
        <f t="shared" si="60"/>
        <v/>
      </c>
      <c r="BA20" s="2" t="str">
        <f t="shared" si="61"/>
        <v/>
      </c>
      <c r="BB20" s="1" t="str">
        <f t="shared" si="62"/>
        <v/>
      </c>
      <c r="BC20" s="6" t="str">
        <f t="shared" si="63"/>
        <v/>
      </c>
      <c r="BD20" s="1" t="str">
        <f t="shared" si="64"/>
        <v/>
      </c>
      <c r="BE20" s="3" t="str">
        <f t="shared" si="65"/>
        <v/>
      </c>
      <c r="BF20" s="4"/>
      <c r="BG20" s="20"/>
      <c r="BH20" s="1" t="str">
        <f>IF(BN20&gt;0,BG20/25,"")</f>
        <v/>
      </c>
      <c r="BI20" s="2" t="str">
        <f>IF(BN20&gt;0,IF(BG20&lt;=BN20*25-BG20,BG20,BN20*25-BG20),"")</f>
        <v/>
      </c>
      <c r="BJ20" s="1" t="str">
        <f>IF(BN20&gt;0,BI20/25,"")</f>
        <v/>
      </c>
      <c r="BK20" s="3" t="str">
        <f>IF(BN20&gt;0,BM20-BG20-BI20,"")</f>
        <v/>
      </c>
      <c r="BL20" s="1" t="str">
        <f>IF(BN20&gt;0,BK20/25,"")</f>
        <v/>
      </c>
      <c r="BM20" s="3" t="str">
        <f>IF(BN20&gt;0,BN20*25,"")</f>
        <v/>
      </c>
      <c r="BN20" s="4"/>
      <c r="BO20" s="19"/>
      <c r="BP20" s="5"/>
      <c r="BQ20" s="1" t="str">
        <f>IF(BW20&gt;0,SUM(BO20:BP20)/25,"")</f>
        <v/>
      </c>
      <c r="BR20" s="2" t="str">
        <f>IF(BW20&gt;0,IF(SUM(BO20:BP20)&lt;=BW20*25-SUM(BO20:BP20),SUM(BO20:BP20),BW20*25-SUM(BO20:BP20)),"")</f>
        <v/>
      </c>
      <c r="BS20" s="1" t="str">
        <f>IF(BW20&gt;0,BR20/25,"")</f>
        <v/>
      </c>
      <c r="BT20" s="6" t="str">
        <f>IF(BW20&gt;0,BV20-BO20-BP20-BR20,"")</f>
        <v/>
      </c>
      <c r="BU20" s="1" t="str">
        <f>IF(BW20&gt;0,BT20/25,"")</f>
        <v/>
      </c>
      <c r="BV20" s="3" t="str">
        <f>IF(BW20&gt;0,BW20*25,"")</f>
        <v/>
      </c>
      <c r="BW20" s="4"/>
    </row>
    <row r="21" spans="1:75" s="12" customFormat="1" ht="24" customHeight="1" x14ac:dyDescent="0.25">
      <c r="A21" s="16">
        <v>10</v>
      </c>
      <c r="B21" s="11" t="s">
        <v>25</v>
      </c>
      <c r="C21" s="3">
        <v>1</v>
      </c>
      <c r="D21" s="17">
        <f t="shared" ref="D21:D25" si="88">SUM(H21,Y21,AP21,BG21)</f>
        <v>15</v>
      </c>
      <c r="E21" s="18">
        <f t="shared" ref="E21:E25" si="89">SUM(P21,AG21,AX21,BO21)</f>
        <v>0</v>
      </c>
      <c r="F21" s="18">
        <f t="shared" ref="F21:F25" si="90">SUM(Q21,AH21,AY21,BP21)</f>
        <v>0</v>
      </c>
      <c r="G21" s="32">
        <f t="shared" ref="G21:G25" si="91">SUM(O21,X21,AF21,AO21,AW21,BF21,BN21,BW21)</f>
        <v>2</v>
      </c>
      <c r="H21" s="34"/>
      <c r="I21" s="1" t="str">
        <f t="shared" ref="I21:I25" si="92">IF(O21&gt;0,H21/25,"")</f>
        <v/>
      </c>
      <c r="J21" s="2" t="str">
        <f t="shared" ref="J21:J25" si="93">IF(O21&gt;0,IF(H21&lt;=O21*25-H21,H21,O21*25-H21),"")</f>
        <v/>
      </c>
      <c r="K21" s="1" t="str">
        <f t="shared" ref="K21:K25" si="94">IF(O21&gt;0,J21/25,"")</f>
        <v/>
      </c>
      <c r="L21" s="3" t="str">
        <f t="shared" ref="L21:L25" si="95">IF(O21&gt;0,N21-H21-J21,"")</f>
        <v/>
      </c>
      <c r="M21" s="1" t="str">
        <f t="shared" ref="M21:M25" si="96">IF(O21&gt;0,L21/25,"")</f>
        <v/>
      </c>
      <c r="N21" s="3" t="str">
        <f t="shared" ref="N21:N25" si="97">IF(O21&gt;0,O21*25,"")</f>
        <v/>
      </c>
      <c r="O21" s="4"/>
      <c r="P21" s="33"/>
      <c r="Q21" s="5"/>
      <c r="R21" s="1" t="str">
        <f t="shared" ref="R21:R25" si="98">IF(X21&gt;0,SUM(P21:Q21)/25,"")</f>
        <v/>
      </c>
      <c r="S21" s="2" t="str">
        <f t="shared" ref="S21:S25" si="99">IF(X21&gt;0,IF(SUM(P21:Q21)&lt;=X21*25-SUM(P21:Q21),SUM(P21:Q21),X21*25-SUM(P21:Q21)),"")</f>
        <v/>
      </c>
      <c r="T21" s="1" t="str">
        <f t="shared" ref="T21:T25" si="100">IF(X21&gt;0,S21/25,"")</f>
        <v/>
      </c>
      <c r="U21" s="6" t="str">
        <f t="shared" ref="U21:U25" si="101">IF(X21&gt;0,W21-P21-Q21-S21,"")</f>
        <v/>
      </c>
      <c r="V21" s="1" t="str">
        <f t="shared" ref="V21:V25" si="102">IF(X21&gt;0,U21/25,"")</f>
        <v/>
      </c>
      <c r="W21" s="3" t="str">
        <f t="shared" ref="W21:W25" si="103">IF(X21&gt;0,X21*25,"")</f>
        <v/>
      </c>
      <c r="X21" s="32"/>
      <c r="Y21" s="34">
        <v>15</v>
      </c>
      <c r="Z21" s="1">
        <f t="shared" si="51"/>
        <v>0.6</v>
      </c>
      <c r="AA21" s="2">
        <f t="shared" si="52"/>
        <v>15</v>
      </c>
      <c r="AB21" s="1">
        <f t="shared" si="53"/>
        <v>0.6</v>
      </c>
      <c r="AC21" s="3">
        <f t="shared" si="54"/>
        <v>20</v>
      </c>
      <c r="AD21" s="1">
        <f t="shared" si="55"/>
        <v>0.8</v>
      </c>
      <c r="AE21" s="3">
        <f t="shared" si="56"/>
        <v>50</v>
      </c>
      <c r="AF21" s="4">
        <v>2</v>
      </c>
      <c r="AG21" s="31"/>
      <c r="AH21" s="5"/>
      <c r="AI21" s="1" t="str">
        <f t="shared" ref="AI21:AI22" si="104">IF(AO21&gt;0,SUM(AG21:AH21)/25,"")</f>
        <v/>
      </c>
      <c r="AJ21" s="2" t="str">
        <f t="shared" ref="AJ21:AJ22" si="105">IF(AO21&gt;0,IF(SUM(AG21:AH21)&lt;=AO21*25-SUM(AG21:AH21),SUM(AG21:AH21),AO21*25-SUM(AG21:AH21)),"")</f>
        <v/>
      </c>
      <c r="AK21" s="1" t="str">
        <f t="shared" ref="AK21:AK22" si="106">IF(AO21&gt;0,AJ21/25,"")</f>
        <v/>
      </c>
      <c r="AL21" s="6" t="str">
        <f t="shared" ref="AL21:AL22" si="107">IF(AO21&gt;0,AN21-AG21-AH21-AJ21,"")</f>
        <v/>
      </c>
      <c r="AM21" s="1" t="str">
        <f t="shared" ref="AM21:AM22" si="108">IF(AO21&gt;0,AL21/25,"")</f>
        <v/>
      </c>
      <c r="AN21" s="3" t="str">
        <f t="shared" ref="AN21:AN22" si="109">IF(AO21&gt;0,AO21*25,"")</f>
        <v/>
      </c>
      <c r="AO21" s="32"/>
      <c r="AP21" s="20"/>
      <c r="AQ21" s="1" t="str">
        <f t="shared" ref="AQ21:AQ23" si="110">IF(AW21&gt;0,AP21/25,"")</f>
        <v/>
      </c>
      <c r="AR21" s="2" t="str">
        <f t="shared" ref="AR21:AR23" si="111">IF(AW21&gt;0,IF(AP21&lt;=AW21*25-AP21,AP21,AW21*25-AP21),"")</f>
        <v/>
      </c>
      <c r="AS21" s="1" t="str">
        <f t="shared" ref="AS21:AS23" si="112">IF(AW21&gt;0,AR21/25,"")</f>
        <v/>
      </c>
      <c r="AT21" s="3" t="str">
        <f t="shared" ref="AT21:AT23" si="113">IF(AW21&gt;0,AV21-AP21-AR21,"")</f>
        <v/>
      </c>
      <c r="AU21" s="1" t="str">
        <f t="shared" ref="AU21:AU23" si="114">IF(AW21&gt;0,AT21/25,"")</f>
        <v/>
      </c>
      <c r="AV21" s="3" t="str">
        <f t="shared" ref="AV21:AV23" si="115">IF(AW21&gt;0,AW21*25,"")</f>
        <v/>
      </c>
      <c r="AW21" s="4"/>
      <c r="AX21" s="33"/>
      <c r="AY21" s="5"/>
      <c r="AZ21" s="1" t="str">
        <f t="shared" si="60"/>
        <v/>
      </c>
      <c r="BA21" s="2" t="str">
        <f t="shared" si="61"/>
        <v/>
      </c>
      <c r="BB21" s="1" t="str">
        <f t="shared" si="62"/>
        <v/>
      </c>
      <c r="BC21" s="6" t="str">
        <f t="shared" si="63"/>
        <v/>
      </c>
      <c r="BD21" s="1" t="str">
        <f t="shared" si="64"/>
        <v/>
      </c>
      <c r="BE21" s="3" t="str">
        <f t="shared" si="65"/>
        <v/>
      </c>
      <c r="BF21" s="32"/>
      <c r="BG21" s="33"/>
      <c r="BH21" s="1"/>
      <c r="BI21" s="2"/>
      <c r="BJ21" s="1"/>
      <c r="BK21" s="3"/>
      <c r="BL21" s="1"/>
      <c r="BM21" s="3"/>
      <c r="BN21" s="4"/>
      <c r="BO21" s="33"/>
      <c r="BP21" s="5"/>
      <c r="BQ21" s="1"/>
      <c r="BR21" s="2"/>
      <c r="BS21" s="1"/>
      <c r="BT21" s="6"/>
      <c r="BU21" s="1"/>
      <c r="BV21" s="3"/>
      <c r="BW21" s="32"/>
    </row>
    <row r="22" spans="1:75" s="12" customFormat="1" ht="24" customHeight="1" x14ac:dyDescent="0.25">
      <c r="A22" s="16">
        <v>11</v>
      </c>
      <c r="B22" s="11" t="s">
        <v>25</v>
      </c>
      <c r="C22" s="3" t="s">
        <v>23</v>
      </c>
      <c r="D22" s="17">
        <f t="shared" ref="D22" si="116">SUM(H22,Y22,AP22,BG22)</f>
        <v>0</v>
      </c>
      <c r="E22" s="18">
        <f t="shared" ref="E22" si="117">SUM(P22,AG22,AX22,BO22)</f>
        <v>15</v>
      </c>
      <c r="F22" s="18">
        <f t="shared" ref="F22" si="118">SUM(Q22,AH22,AY22,BP22)</f>
        <v>0</v>
      </c>
      <c r="G22" s="32">
        <f t="shared" ref="G22" si="119">SUM(O22,X22,AF22,AO22,AW22,BF22,BN22,BW22)</f>
        <v>2</v>
      </c>
      <c r="H22" s="34"/>
      <c r="I22" s="1" t="str">
        <f t="shared" ref="I22" si="120">IF(O22&gt;0,H22/25,"")</f>
        <v/>
      </c>
      <c r="J22" s="2" t="str">
        <f t="shared" ref="J22" si="121">IF(O22&gt;0,IF(H22&lt;=O22*25-H22,H22,O22*25-H22),"")</f>
        <v/>
      </c>
      <c r="K22" s="1" t="str">
        <f t="shared" ref="K22" si="122">IF(O22&gt;0,J22/25,"")</f>
        <v/>
      </c>
      <c r="L22" s="3" t="str">
        <f t="shared" ref="L22" si="123">IF(O22&gt;0,N22-H22-J22,"")</f>
        <v/>
      </c>
      <c r="M22" s="1" t="str">
        <f t="shared" ref="M22" si="124">IF(O22&gt;0,L22/25,"")</f>
        <v/>
      </c>
      <c r="N22" s="3" t="str">
        <f t="shared" ref="N22" si="125">IF(O22&gt;0,O22*25,"")</f>
        <v/>
      </c>
      <c r="O22" s="4"/>
      <c r="P22" s="33"/>
      <c r="Q22" s="5"/>
      <c r="R22" s="1" t="str">
        <f t="shared" ref="R22" si="126">IF(X22&gt;0,SUM(P22:Q22)/25,"")</f>
        <v/>
      </c>
      <c r="S22" s="2" t="str">
        <f t="shared" ref="S22" si="127">IF(X22&gt;0,IF(SUM(P22:Q22)&lt;=X22*25-SUM(P22:Q22),SUM(P22:Q22),X22*25-SUM(P22:Q22)),"")</f>
        <v/>
      </c>
      <c r="T22" s="1" t="str">
        <f t="shared" ref="T22" si="128">IF(X22&gt;0,S22/25,"")</f>
        <v/>
      </c>
      <c r="U22" s="6" t="str">
        <f t="shared" ref="U22" si="129">IF(X22&gt;0,W22-P22-Q22-S22,"")</f>
        <v/>
      </c>
      <c r="V22" s="1" t="str">
        <f t="shared" ref="V22" si="130">IF(X22&gt;0,U22/25,"")</f>
        <v/>
      </c>
      <c r="W22" s="3" t="str">
        <f t="shared" ref="W22" si="131">IF(X22&gt;0,X22*25,"")</f>
        <v/>
      </c>
      <c r="X22" s="32"/>
      <c r="Y22" s="34"/>
      <c r="Z22" s="1" t="str">
        <f t="shared" ref="Z22" si="132">IF(AF22&gt;0,Y22/25,"")</f>
        <v/>
      </c>
      <c r="AA22" s="2" t="str">
        <f t="shared" ref="AA22" si="133">IF(AF22&gt;0,IF(Y22&lt;=AF22*25-Y22,Y22,AF22*25-Y22),"")</f>
        <v/>
      </c>
      <c r="AB22" s="1" t="str">
        <f t="shared" ref="AB22" si="134">IF(AF22&gt;0,AA22/25,"")</f>
        <v/>
      </c>
      <c r="AC22" s="3" t="str">
        <f t="shared" ref="AC22" si="135">IF(AF22&gt;0,AE22-Y22-AA22,"")</f>
        <v/>
      </c>
      <c r="AD22" s="1" t="str">
        <f t="shared" ref="AD22" si="136">IF(AF22&gt;0,AC22/25,"")</f>
        <v/>
      </c>
      <c r="AE22" s="3" t="str">
        <f t="shared" ref="AE22" si="137">IF(AF22&gt;0,AF22*25,"")</f>
        <v/>
      </c>
      <c r="AF22" s="4"/>
      <c r="AG22" s="31">
        <v>15</v>
      </c>
      <c r="AH22" s="5"/>
      <c r="AI22" s="1">
        <f t="shared" si="104"/>
        <v>0.6</v>
      </c>
      <c r="AJ22" s="2">
        <f t="shared" si="105"/>
        <v>15</v>
      </c>
      <c r="AK22" s="1">
        <f t="shared" si="106"/>
        <v>0.6</v>
      </c>
      <c r="AL22" s="6">
        <f t="shared" si="107"/>
        <v>20</v>
      </c>
      <c r="AM22" s="1">
        <f t="shared" si="108"/>
        <v>0.8</v>
      </c>
      <c r="AN22" s="3">
        <f t="shared" si="109"/>
        <v>50</v>
      </c>
      <c r="AO22" s="32">
        <v>2</v>
      </c>
      <c r="AP22" s="20"/>
      <c r="AQ22" s="1" t="str">
        <f t="shared" si="110"/>
        <v/>
      </c>
      <c r="AR22" s="2" t="str">
        <f t="shared" si="111"/>
        <v/>
      </c>
      <c r="AS22" s="1" t="str">
        <f t="shared" si="112"/>
        <v/>
      </c>
      <c r="AT22" s="3" t="str">
        <f t="shared" si="113"/>
        <v/>
      </c>
      <c r="AU22" s="1" t="str">
        <f t="shared" si="114"/>
        <v/>
      </c>
      <c r="AV22" s="3" t="str">
        <f t="shared" si="115"/>
        <v/>
      </c>
      <c r="AW22" s="4"/>
      <c r="AX22" s="33"/>
      <c r="AY22" s="5"/>
      <c r="AZ22" s="1" t="str">
        <f t="shared" si="60"/>
        <v/>
      </c>
      <c r="BA22" s="2" t="str">
        <f t="shared" si="61"/>
        <v/>
      </c>
      <c r="BB22" s="1" t="str">
        <f t="shared" si="62"/>
        <v/>
      </c>
      <c r="BC22" s="6" t="str">
        <f t="shared" si="63"/>
        <v/>
      </c>
      <c r="BD22" s="1" t="str">
        <f t="shared" si="64"/>
        <v/>
      </c>
      <c r="BE22" s="3" t="str">
        <f t="shared" si="65"/>
        <v/>
      </c>
      <c r="BF22" s="32"/>
      <c r="BG22" s="33"/>
      <c r="BH22" s="1"/>
      <c r="BI22" s="2"/>
      <c r="BJ22" s="1"/>
      <c r="BK22" s="3"/>
      <c r="BL22" s="1"/>
      <c r="BM22" s="3"/>
      <c r="BN22" s="4"/>
      <c r="BO22" s="33"/>
      <c r="BP22" s="5"/>
      <c r="BQ22" s="1"/>
      <c r="BR22" s="2"/>
      <c r="BS22" s="1"/>
      <c r="BT22" s="6"/>
      <c r="BU22" s="1"/>
      <c r="BV22" s="3"/>
      <c r="BW22" s="32"/>
    </row>
    <row r="23" spans="1:75" s="12" customFormat="1" ht="24" customHeight="1" x14ac:dyDescent="0.25">
      <c r="A23" s="16">
        <v>12</v>
      </c>
      <c r="B23" s="11" t="s">
        <v>45</v>
      </c>
      <c r="C23" s="3" t="s">
        <v>23</v>
      </c>
      <c r="D23" s="17">
        <f>SUM(H23,Y23,AP23,BG23)</f>
        <v>15</v>
      </c>
      <c r="E23" s="18">
        <f>SUM(P23,AG23,AX23,BO23)</f>
        <v>0</v>
      </c>
      <c r="F23" s="18">
        <f>SUM(Q23,AH23,AY23,BP23)</f>
        <v>0</v>
      </c>
      <c r="G23" s="32">
        <f>SUM(O23,X23,AF23,AO23,AW23,BF23,BN23,BW23)</f>
        <v>2</v>
      </c>
      <c r="H23" s="34"/>
      <c r="I23" s="1" t="str">
        <f>IF(O23&gt;0,H23/25,"")</f>
        <v/>
      </c>
      <c r="J23" s="2" t="str">
        <f>IF(O23&gt;0,IF(H23&lt;=O23*25-H23,H23,O23*25-H23),"")</f>
        <v/>
      </c>
      <c r="K23" s="1" t="str">
        <f>IF(O23&gt;0,J23/25,"")</f>
        <v/>
      </c>
      <c r="L23" s="3" t="str">
        <f>IF(O23&gt;0,N23-H23-J23,"")</f>
        <v/>
      </c>
      <c r="M23" s="1" t="str">
        <f>IF(O23&gt;0,L23/25,"")</f>
        <v/>
      </c>
      <c r="N23" s="3" t="str">
        <f>IF(O23&gt;0,O23*25,"")</f>
        <v/>
      </c>
      <c r="O23" s="4"/>
      <c r="P23" s="33"/>
      <c r="Q23" s="5"/>
      <c r="R23" s="1" t="str">
        <f>IF(X23&gt;0,SUM(P23:Q23)/25,"")</f>
        <v/>
      </c>
      <c r="S23" s="2" t="str">
        <f>IF(X23&gt;0,IF(SUM(P23:Q23)&lt;=X23*25-SUM(P23:Q23),SUM(P23:Q23),X23*25-SUM(P23:Q23)),"")</f>
        <v/>
      </c>
      <c r="T23" s="1" t="str">
        <f>IF(X23&gt;0,S23/25,"")</f>
        <v/>
      </c>
      <c r="U23" s="6" t="str">
        <f>IF(X23&gt;0,W23-P23-Q23-S23,"")</f>
        <v/>
      </c>
      <c r="V23" s="1" t="str">
        <f>IF(X23&gt;0,U23/25,"")</f>
        <v/>
      </c>
      <c r="W23" s="3" t="str">
        <f>IF(X23&gt;0,X23*25,"")</f>
        <v/>
      </c>
      <c r="X23" s="32"/>
      <c r="Y23" s="34"/>
      <c r="Z23" s="7" t="str">
        <f t="shared" si="51"/>
        <v/>
      </c>
      <c r="AA23" s="2" t="str">
        <f t="shared" si="52"/>
        <v/>
      </c>
      <c r="AB23" s="7" t="str">
        <f t="shared" si="53"/>
        <v/>
      </c>
      <c r="AC23" s="6" t="str">
        <f t="shared" si="54"/>
        <v/>
      </c>
      <c r="AD23" s="7" t="str">
        <f t="shared" si="55"/>
        <v/>
      </c>
      <c r="AE23" s="6" t="str">
        <f t="shared" si="56"/>
        <v/>
      </c>
      <c r="AF23" s="4"/>
      <c r="AG23" s="33"/>
      <c r="AH23" s="9"/>
      <c r="AI23" s="7" t="str">
        <f>IF(AO23&gt;0,SUM(AG23:AH23)/25,"")</f>
        <v/>
      </c>
      <c r="AJ23" s="2" t="str">
        <f>IF(AO23&gt;0,IF(SUM(AG23:AH23)&lt;=AO23*25-SUM(AG23:AH23),SUM(AG23:AH23),AO23*25-SUM(AG23:AH23)),"")</f>
        <v/>
      </c>
      <c r="AK23" s="7" t="str">
        <f>IF(AO23&gt;0,AJ23/25,"")</f>
        <v/>
      </c>
      <c r="AL23" s="6" t="str">
        <f>IF(AO23&gt;0,AN23-AG23-AH23-AJ23,"")</f>
        <v/>
      </c>
      <c r="AM23" s="7" t="str">
        <f>IF(AO23&gt;0,AL23/25,"")</f>
        <v/>
      </c>
      <c r="AN23" s="6" t="str">
        <f>IF(AO23&gt;0,AO23*25,"")</f>
        <v/>
      </c>
      <c r="AO23" s="10"/>
      <c r="AP23" s="20">
        <v>15</v>
      </c>
      <c r="AQ23" s="1">
        <f t="shared" si="110"/>
        <v>0.6</v>
      </c>
      <c r="AR23" s="2">
        <f t="shared" si="111"/>
        <v>15</v>
      </c>
      <c r="AS23" s="1">
        <f t="shared" si="112"/>
        <v>0.6</v>
      </c>
      <c r="AT23" s="3">
        <f t="shared" si="113"/>
        <v>20</v>
      </c>
      <c r="AU23" s="1">
        <f t="shared" si="114"/>
        <v>0.8</v>
      </c>
      <c r="AV23" s="3">
        <f t="shared" si="115"/>
        <v>50</v>
      </c>
      <c r="AW23" s="4">
        <v>2</v>
      </c>
      <c r="AX23" s="33"/>
      <c r="AY23" s="5"/>
      <c r="AZ23" s="1" t="str">
        <f t="shared" si="60"/>
        <v/>
      </c>
      <c r="BA23" s="2" t="str">
        <f t="shared" si="61"/>
        <v/>
      </c>
      <c r="BB23" s="1" t="str">
        <f t="shared" si="62"/>
        <v/>
      </c>
      <c r="BC23" s="6" t="str">
        <f t="shared" si="63"/>
        <v/>
      </c>
      <c r="BD23" s="1" t="str">
        <f t="shared" si="64"/>
        <v/>
      </c>
      <c r="BE23" s="3" t="str">
        <f t="shared" si="65"/>
        <v/>
      </c>
      <c r="BF23" s="32"/>
      <c r="BG23" s="33"/>
      <c r="BH23" s="1"/>
      <c r="BI23" s="2"/>
      <c r="BJ23" s="1"/>
      <c r="BK23" s="3"/>
      <c r="BL23" s="1"/>
      <c r="BM23" s="3"/>
      <c r="BN23" s="4"/>
      <c r="BO23" s="33"/>
      <c r="BP23" s="5"/>
      <c r="BQ23" s="1"/>
      <c r="BR23" s="2"/>
      <c r="BS23" s="1"/>
      <c r="BT23" s="6"/>
      <c r="BU23" s="1"/>
      <c r="BV23" s="3"/>
      <c r="BW23" s="32"/>
    </row>
    <row r="24" spans="1:75" s="12" customFormat="1" ht="24" customHeight="1" x14ac:dyDescent="0.25">
      <c r="A24" s="16">
        <v>13</v>
      </c>
      <c r="B24" s="11" t="s">
        <v>54</v>
      </c>
      <c r="C24" s="3" t="s">
        <v>23</v>
      </c>
      <c r="D24" s="17">
        <f t="shared" ref="D24" si="138">SUM(H24,Y24,AP24,BG24)</f>
        <v>0</v>
      </c>
      <c r="E24" s="18">
        <f t="shared" ref="E24" si="139">SUM(P24,AG24,AX24,BO24)</f>
        <v>15</v>
      </c>
      <c r="F24" s="18">
        <f t="shared" ref="F24" si="140">SUM(Q24,AH24,AY24,BP24)</f>
        <v>0</v>
      </c>
      <c r="G24" s="32">
        <f t="shared" ref="G24" si="141">SUM(O24,X24,AF24,AO24,AW24,BF24,BN24,BW24)</f>
        <v>2</v>
      </c>
      <c r="H24" s="34"/>
      <c r="I24" s="1" t="str">
        <f>IF(O24&gt;0,H24/25,"")</f>
        <v/>
      </c>
      <c r="J24" s="2" t="str">
        <f>IF(O24&gt;0,IF(H24&lt;=O24*25-H24,H24,O24*25-H24),"")</f>
        <v/>
      </c>
      <c r="K24" s="1" t="str">
        <f>IF(O24&gt;0,J24/25,"")</f>
        <v/>
      </c>
      <c r="L24" s="3" t="str">
        <f>IF(O24&gt;0,N24-H24-J24,"")</f>
        <v/>
      </c>
      <c r="M24" s="1" t="str">
        <f>IF(O24&gt;0,L24/25,"")</f>
        <v/>
      </c>
      <c r="N24" s="3" t="str">
        <f>IF(O24&gt;0,O24*25,"")</f>
        <v/>
      </c>
      <c r="O24" s="4"/>
      <c r="P24" s="33"/>
      <c r="Q24" s="5"/>
      <c r="R24" s="1" t="str">
        <f>IF(X24&gt;0,SUM(P24:Q24)/25,"")</f>
        <v/>
      </c>
      <c r="S24" s="2" t="str">
        <f>IF(X24&gt;0,IF(SUM(P24:Q24)&lt;=X24*25-SUM(P24:Q24),SUM(P24:Q24),X24*25-SUM(P24:Q24)),"")</f>
        <v/>
      </c>
      <c r="T24" s="1" t="str">
        <f>IF(X24&gt;0,S24/25,"")</f>
        <v/>
      </c>
      <c r="U24" s="6" t="str">
        <f>IF(X24&gt;0,W24-P24-Q24-S24,"")</f>
        <v/>
      </c>
      <c r="V24" s="1" t="str">
        <f>IF(X24&gt;0,U24/25,"")</f>
        <v/>
      </c>
      <c r="W24" s="3" t="str">
        <f>IF(X24&gt;0,X24*25,"")</f>
        <v/>
      </c>
      <c r="X24" s="32"/>
      <c r="Y24" s="34"/>
      <c r="Z24" s="1" t="str">
        <f t="shared" si="51"/>
        <v/>
      </c>
      <c r="AA24" s="2" t="str">
        <f t="shared" si="52"/>
        <v/>
      </c>
      <c r="AB24" s="1" t="str">
        <f t="shared" si="53"/>
        <v/>
      </c>
      <c r="AC24" s="3" t="str">
        <f t="shared" si="54"/>
        <v/>
      </c>
      <c r="AD24" s="1" t="str">
        <f t="shared" si="55"/>
        <v/>
      </c>
      <c r="AE24" s="3" t="str">
        <f t="shared" si="56"/>
        <v/>
      </c>
      <c r="AF24" s="4"/>
      <c r="AG24" s="33"/>
      <c r="AH24" s="5"/>
      <c r="AI24" s="1" t="str">
        <f>IF(AO24&gt;0,SUM(AG24:AH24)/25,"")</f>
        <v/>
      </c>
      <c r="AJ24" s="2" t="str">
        <f>IF(AO24&gt;0,IF(SUM(AG24:AH24)&lt;=AO24*25-SUM(AG24:AH24),SUM(AG24:AH24),AO24*25-SUM(AG24:AH24)),"")</f>
        <v/>
      </c>
      <c r="AK24" s="1" t="str">
        <f>IF(AO24&gt;0,AJ24/25,"")</f>
        <v/>
      </c>
      <c r="AL24" s="6" t="str">
        <f>IF(AO24&gt;0,AN24-AG24-AH24-AJ24,"")</f>
        <v/>
      </c>
      <c r="AM24" s="1" t="str">
        <f>IF(AO24&gt;0,AL24/25,"")</f>
        <v/>
      </c>
      <c r="AN24" s="3" t="str">
        <f>IF(AO24&gt;0,AO24*25,"")</f>
        <v/>
      </c>
      <c r="AO24" s="32"/>
      <c r="AP24" s="20"/>
      <c r="AQ24" s="1"/>
      <c r="AR24" s="2"/>
      <c r="AS24" s="1"/>
      <c r="AT24" s="3"/>
      <c r="AU24" s="1"/>
      <c r="AV24" s="3"/>
      <c r="AW24" s="4"/>
      <c r="AX24" s="33">
        <v>15</v>
      </c>
      <c r="AY24" s="5"/>
      <c r="AZ24" s="1">
        <f t="shared" si="60"/>
        <v>0.6</v>
      </c>
      <c r="BA24" s="2">
        <f t="shared" si="61"/>
        <v>15</v>
      </c>
      <c r="BB24" s="1">
        <f t="shared" si="62"/>
        <v>0.6</v>
      </c>
      <c r="BC24" s="6">
        <f t="shared" si="63"/>
        <v>20</v>
      </c>
      <c r="BD24" s="1">
        <f t="shared" si="64"/>
        <v>0.8</v>
      </c>
      <c r="BE24" s="3">
        <f t="shared" si="65"/>
        <v>50</v>
      </c>
      <c r="BF24" s="32">
        <v>2</v>
      </c>
      <c r="BG24" s="33"/>
      <c r="BH24" s="1"/>
      <c r="BI24" s="2"/>
      <c r="BJ24" s="1"/>
      <c r="BK24" s="3"/>
      <c r="BL24" s="1"/>
      <c r="BM24" s="3"/>
      <c r="BN24" s="4"/>
      <c r="BO24" s="33"/>
      <c r="BP24" s="5"/>
      <c r="BQ24" s="1"/>
      <c r="BR24" s="2"/>
      <c r="BS24" s="1"/>
      <c r="BT24" s="6"/>
      <c r="BU24" s="1"/>
      <c r="BV24" s="3"/>
      <c r="BW24" s="32"/>
    </row>
    <row r="25" spans="1:75" s="12" customFormat="1" ht="24" customHeight="1" x14ac:dyDescent="0.25">
      <c r="A25" s="16">
        <v>14</v>
      </c>
      <c r="B25" s="11" t="s">
        <v>46</v>
      </c>
      <c r="C25" s="3" t="s">
        <v>23</v>
      </c>
      <c r="D25" s="17">
        <f t="shared" si="88"/>
        <v>15</v>
      </c>
      <c r="E25" s="18">
        <f t="shared" si="89"/>
        <v>0</v>
      </c>
      <c r="F25" s="18">
        <f t="shared" si="90"/>
        <v>0</v>
      </c>
      <c r="G25" s="32">
        <f t="shared" si="91"/>
        <v>3</v>
      </c>
      <c r="H25" s="34"/>
      <c r="I25" s="1" t="str">
        <f t="shared" si="92"/>
        <v/>
      </c>
      <c r="J25" s="2" t="str">
        <f t="shared" si="93"/>
        <v/>
      </c>
      <c r="K25" s="1" t="str">
        <f t="shared" si="94"/>
        <v/>
      </c>
      <c r="L25" s="3" t="str">
        <f t="shared" si="95"/>
        <v/>
      </c>
      <c r="M25" s="1" t="str">
        <f t="shared" si="96"/>
        <v/>
      </c>
      <c r="N25" s="3" t="str">
        <f t="shared" si="97"/>
        <v/>
      </c>
      <c r="O25" s="4"/>
      <c r="P25" s="33"/>
      <c r="Q25" s="5"/>
      <c r="R25" s="1" t="str">
        <f t="shared" si="98"/>
        <v/>
      </c>
      <c r="S25" s="2" t="str">
        <f t="shared" si="99"/>
        <v/>
      </c>
      <c r="T25" s="1" t="str">
        <f t="shared" si="100"/>
        <v/>
      </c>
      <c r="U25" s="6" t="str">
        <f t="shared" si="101"/>
        <v/>
      </c>
      <c r="V25" s="1" t="str">
        <f t="shared" si="102"/>
        <v/>
      </c>
      <c r="W25" s="3" t="str">
        <f t="shared" si="103"/>
        <v/>
      </c>
      <c r="X25" s="32"/>
      <c r="Y25" s="34"/>
      <c r="Z25" s="1" t="str">
        <f t="shared" ref="Z25" si="142">IF(AF25&gt;0,Y25/25,"")</f>
        <v/>
      </c>
      <c r="AA25" s="2" t="str">
        <f t="shared" ref="AA25" si="143">IF(AF25&gt;0,IF(Y25&lt;=AF25*25-Y25,Y25,AF25*25-Y25),"")</f>
        <v/>
      </c>
      <c r="AB25" s="1" t="str">
        <f t="shared" ref="AB25" si="144">IF(AF25&gt;0,AA25/25,"")</f>
        <v/>
      </c>
      <c r="AC25" s="3" t="str">
        <f t="shared" ref="AC25" si="145">IF(AF25&gt;0,AE25-Y25-AA25,"")</f>
        <v/>
      </c>
      <c r="AD25" s="1" t="str">
        <f t="shared" ref="AD25" si="146">IF(AF25&gt;0,AC25/25,"")</f>
        <v/>
      </c>
      <c r="AE25" s="3" t="str">
        <f t="shared" ref="AE25" si="147">IF(AF25&gt;0,AF25*25,"")</f>
        <v/>
      </c>
      <c r="AF25" s="4"/>
      <c r="AG25" s="33"/>
      <c r="AH25" s="5"/>
      <c r="AI25" s="1" t="str">
        <f t="shared" ref="AI25" si="148">IF(AO25&gt;0,SUM(AG25:AH25)/25,"")</f>
        <v/>
      </c>
      <c r="AJ25" s="2" t="str">
        <f t="shared" ref="AJ25" si="149">IF(AO25&gt;0,IF(SUM(AG25:AH25)&lt;=AO25*25-SUM(AG25:AH25),SUM(AG25:AH25),AO25*25-SUM(AG25:AH25)),"")</f>
        <v/>
      </c>
      <c r="AK25" s="1" t="str">
        <f t="shared" ref="AK25" si="150">IF(AO25&gt;0,AJ25/25,"")</f>
        <v/>
      </c>
      <c r="AL25" s="6" t="str">
        <f t="shared" ref="AL25" si="151">IF(AO25&gt;0,AN25-AG25-AH25-AJ25,"")</f>
        <v/>
      </c>
      <c r="AM25" s="1" t="str">
        <f t="shared" ref="AM25" si="152">IF(AO25&gt;0,AL25/25,"")</f>
        <v/>
      </c>
      <c r="AN25" s="3" t="str">
        <f t="shared" ref="AN25" si="153">IF(AO25&gt;0,AO25*25,"")</f>
        <v/>
      </c>
      <c r="AO25" s="32"/>
      <c r="AP25" s="20"/>
      <c r="AQ25" s="1"/>
      <c r="AR25" s="2"/>
      <c r="AS25" s="1"/>
      <c r="AT25" s="3"/>
      <c r="AU25" s="1"/>
      <c r="AV25" s="3"/>
      <c r="AW25" s="4"/>
      <c r="AX25" s="33"/>
      <c r="AY25" s="5"/>
      <c r="AZ25" s="1" t="str">
        <f t="shared" si="60"/>
        <v/>
      </c>
      <c r="BA25" s="2" t="str">
        <f t="shared" si="61"/>
        <v/>
      </c>
      <c r="BB25" s="1" t="str">
        <f t="shared" si="62"/>
        <v/>
      </c>
      <c r="BC25" s="6" t="str">
        <f t="shared" si="63"/>
        <v/>
      </c>
      <c r="BD25" s="1" t="str">
        <f t="shared" si="64"/>
        <v/>
      </c>
      <c r="BE25" s="3" t="str">
        <f t="shared" si="65"/>
        <v/>
      </c>
      <c r="BF25" s="32"/>
      <c r="BG25" s="33">
        <v>15</v>
      </c>
      <c r="BH25" s="1">
        <f t="shared" ref="BH25" si="154">IF(BN25&gt;0,BG25/25,"")</f>
        <v>0.6</v>
      </c>
      <c r="BI25" s="2">
        <f t="shared" ref="BI25" si="155">IF(BN25&gt;0,IF(BG25&lt;=BN25*25-BG25,BG25,BN25*25-BG25),"")</f>
        <v>15</v>
      </c>
      <c r="BJ25" s="1">
        <f t="shared" ref="BJ25" si="156">IF(BN25&gt;0,BI25/25,"")</f>
        <v>0.6</v>
      </c>
      <c r="BK25" s="3">
        <f t="shared" ref="BK25" si="157">IF(BN25&gt;0,BM25-BG25-BI25,"")</f>
        <v>45</v>
      </c>
      <c r="BL25" s="1">
        <f t="shared" ref="BL25" si="158">IF(BN25&gt;0,BK25/25,"")</f>
        <v>1.8</v>
      </c>
      <c r="BM25" s="3">
        <f t="shared" ref="BM25" si="159">IF(BN25&gt;0,BN25*25,"")</f>
        <v>75</v>
      </c>
      <c r="BN25" s="4">
        <v>3</v>
      </c>
      <c r="BO25" s="33"/>
      <c r="BP25" s="5"/>
      <c r="BQ25" s="1"/>
      <c r="BR25" s="2"/>
      <c r="BS25" s="1"/>
      <c r="BT25" s="6"/>
      <c r="BU25" s="1"/>
      <c r="BV25" s="3"/>
      <c r="BW25" s="32"/>
    </row>
    <row r="26" spans="1:75" s="12" customFormat="1" ht="24" customHeight="1" x14ac:dyDescent="0.25">
      <c r="A26" s="16">
        <v>15</v>
      </c>
      <c r="B26" s="11" t="s">
        <v>47</v>
      </c>
      <c r="C26" s="3" t="s">
        <v>23</v>
      </c>
      <c r="D26" s="17">
        <f>SUM(H26,Y26,AP26,BG26)</f>
        <v>15</v>
      </c>
      <c r="E26" s="18">
        <f>SUM(P26,AG26,AX26,BO26)</f>
        <v>0</v>
      </c>
      <c r="F26" s="18">
        <f>SUM(Q26,AH26,AY26,BP26)</f>
        <v>0</v>
      </c>
      <c r="G26" s="32">
        <f>SUM(O26,X26,AF26,AO26,AW26,BF26,BN26,BW26)</f>
        <v>2</v>
      </c>
      <c r="H26" s="34"/>
      <c r="I26" s="1" t="str">
        <f>IF(O26&gt;0,H26/25,"")</f>
        <v/>
      </c>
      <c r="J26" s="2" t="str">
        <f>IF(O26&gt;0,IF(H26&lt;=O26*25-H26,H26,O26*25-H26),"")</f>
        <v/>
      </c>
      <c r="K26" s="1" t="str">
        <f>IF(O26&gt;0,J26/25,"")</f>
        <v/>
      </c>
      <c r="L26" s="3" t="str">
        <f>IF(O26&gt;0,N26-H26-J26,"")</f>
        <v/>
      </c>
      <c r="M26" s="1" t="str">
        <f>IF(O26&gt;0,L26/25,"")</f>
        <v/>
      </c>
      <c r="N26" s="3" t="str">
        <f>IF(O26&gt;0,O26*25,"")</f>
        <v/>
      </c>
      <c r="O26" s="4"/>
      <c r="P26" s="33"/>
      <c r="Q26" s="5"/>
      <c r="R26" s="1" t="str">
        <f>IF(X26&gt;0,SUM(P26:Q26)/25,"")</f>
        <v/>
      </c>
      <c r="S26" s="2" t="str">
        <f>IF(X26&gt;0,IF(SUM(P26:Q26)&lt;=X26*25-SUM(P26:Q26),SUM(P26:Q26),X26*25-SUM(P26:Q26)),"")</f>
        <v/>
      </c>
      <c r="T26" s="1" t="str">
        <f>IF(X26&gt;0,S26/25,"")</f>
        <v/>
      </c>
      <c r="U26" s="6" t="str">
        <f>IF(X26&gt;0,W26-P26-Q26-S26,"")</f>
        <v/>
      </c>
      <c r="V26" s="1" t="str">
        <f>IF(X26&gt;0,U26/25,"")</f>
        <v/>
      </c>
      <c r="W26" s="3" t="str">
        <f>IF(X26&gt;0,X26*25,"")</f>
        <v/>
      </c>
      <c r="X26" s="32"/>
      <c r="Y26" s="34">
        <v>15</v>
      </c>
      <c r="Z26" s="1">
        <f>IF(AF26&gt;0,Y26/25,"")</f>
        <v>0.6</v>
      </c>
      <c r="AA26" s="2">
        <f>IF(AF26&gt;0,IF(Y26&lt;=AF26*25-Y26,Y26,AF26*25-Y26),"")</f>
        <v>15</v>
      </c>
      <c r="AB26" s="1">
        <f>IF(AF26&gt;0,AA26/25,"")</f>
        <v>0.6</v>
      </c>
      <c r="AC26" s="3">
        <f>IF(AF26&gt;0,AE26-Y26-AA26,"")</f>
        <v>20</v>
      </c>
      <c r="AD26" s="1">
        <f>IF(AF26&gt;0,AC26/25,"")</f>
        <v>0.8</v>
      </c>
      <c r="AE26" s="3">
        <f>IF(AF26&gt;0,AF26*25,"")</f>
        <v>50</v>
      </c>
      <c r="AF26" s="4">
        <v>2</v>
      </c>
      <c r="AG26" s="33"/>
      <c r="AH26" s="5"/>
      <c r="AI26" s="1" t="str">
        <f>IF(AO26&gt;0,SUM(AG26:AH26)/25,"")</f>
        <v/>
      </c>
      <c r="AJ26" s="2" t="str">
        <f>IF(AO26&gt;0,IF(SUM(AG26:AH26)&lt;=AO26*25-SUM(AG26:AH26),SUM(AG26:AH26),AO26*25-SUM(AG26:AH26)),"")</f>
        <v/>
      </c>
      <c r="AK26" s="1" t="str">
        <f>IF(AO26&gt;0,AJ26/25,"")</f>
        <v/>
      </c>
      <c r="AL26" s="6" t="str">
        <f>IF(AO26&gt;0,AN26-AG26-AH26-AJ26,"")</f>
        <v/>
      </c>
      <c r="AM26" s="1" t="str">
        <f>IF(AO26&gt;0,AL26/25,"")</f>
        <v/>
      </c>
      <c r="AN26" s="3" t="str">
        <f>IF(AO26&gt;0,AO26*25,"")</f>
        <v/>
      </c>
      <c r="AO26" s="32"/>
      <c r="AP26" s="20"/>
      <c r="AQ26" s="1" t="str">
        <f t="shared" ref="AQ26" si="160">IF(AW26&gt;0,AP26/25,"")</f>
        <v/>
      </c>
      <c r="AR26" s="2" t="str">
        <f t="shared" ref="AR26" si="161">IF(AW26&gt;0,IF(AP26&lt;=AW26*25-AP26,AP26,AW26*25-AP26),"")</f>
        <v/>
      </c>
      <c r="AS26" s="1" t="str">
        <f t="shared" ref="AS26" si="162">IF(AW26&gt;0,AR26/25,"")</f>
        <v/>
      </c>
      <c r="AT26" s="3" t="str">
        <f t="shared" ref="AT26" si="163">IF(AW26&gt;0,AV26-AP26-AR26,"")</f>
        <v/>
      </c>
      <c r="AU26" s="1" t="str">
        <f t="shared" ref="AU26" si="164">IF(AW26&gt;0,AT26/25,"")</f>
        <v/>
      </c>
      <c r="AV26" s="3" t="str">
        <f t="shared" ref="AV26" si="165">IF(AW26&gt;0,AW26*25,"")</f>
        <v/>
      </c>
      <c r="AW26" s="4"/>
      <c r="AX26" s="33"/>
      <c r="AY26" s="5"/>
      <c r="AZ26" s="1" t="str">
        <f t="shared" si="60"/>
        <v/>
      </c>
      <c r="BA26" s="2" t="str">
        <f t="shared" si="61"/>
        <v/>
      </c>
      <c r="BB26" s="1" t="str">
        <f t="shared" si="62"/>
        <v/>
      </c>
      <c r="BC26" s="6" t="str">
        <f t="shared" si="63"/>
        <v/>
      </c>
      <c r="BD26" s="1" t="str">
        <f t="shared" si="64"/>
        <v/>
      </c>
      <c r="BE26" s="3" t="str">
        <f t="shared" si="65"/>
        <v/>
      </c>
      <c r="BF26" s="32"/>
      <c r="BG26" s="33"/>
      <c r="BH26" s="1" t="str">
        <f>IF(BN26&gt;0,BG26/25,"")</f>
        <v/>
      </c>
      <c r="BI26" s="2" t="str">
        <f>IF(BN26&gt;0,IF(BG26&lt;=BN26*25-BG26,BG26,BN26*25-BG26),"")</f>
        <v/>
      </c>
      <c r="BJ26" s="1" t="str">
        <f>IF(BN26&gt;0,BI26/25,"")</f>
        <v/>
      </c>
      <c r="BK26" s="3" t="str">
        <f>IF(BN26&gt;0,BM26-BG26-BI26,"")</f>
        <v/>
      </c>
      <c r="BL26" s="1" t="str">
        <f>IF(BN26&gt;0,BK26/25,"")</f>
        <v/>
      </c>
      <c r="BM26" s="3" t="str">
        <f>IF(BN26&gt;0,BN26*25,"")</f>
        <v/>
      </c>
      <c r="BN26" s="4"/>
      <c r="BO26" s="33"/>
      <c r="BP26" s="5"/>
      <c r="BQ26" s="1" t="str">
        <f>IF(BW26&gt;0,SUM(BO26:BP26)/25,"")</f>
        <v/>
      </c>
      <c r="BR26" s="2" t="str">
        <f>IF(BW26&gt;0,IF(SUM(BO26:BP26)&lt;=BW26*25-SUM(BO26:BP26),SUM(BO26:BP26),BW26*25-SUM(BO26:BP26)),"")</f>
        <v/>
      </c>
      <c r="BS26" s="1" t="str">
        <f>IF(BW26&gt;0,BR26/25,"")</f>
        <v/>
      </c>
      <c r="BT26" s="6" t="str">
        <f>IF(BW26&gt;0,BV26-BO26-BP26-BR26,"")</f>
        <v/>
      </c>
      <c r="BU26" s="1" t="str">
        <f>IF(BW26&gt;0,BT26/25,"")</f>
        <v/>
      </c>
      <c r="BV26" s="3" t="str">
        <f>IF(BW26&gt;0,BW26*25,"")</f>
        <v/>
      </c>
      <c r="BW26" s="32"/>
    </row>
    <row r="27" spans="1:75" s="12" customFormat="1" ht="24" customHeight="1" x14ac:dyDescent="0.25">
      <c r="A27" s="16">
        <v>16</v>
      </c>
      <c r="B27" s="11" t="s">
        <v>47</v>
      </c>
      <c r="C27" s="3" t="s">
        <v>23</v>
      </c>
      <c r="D27" s="17">
        <f>SUM(H27,Y27,AP27,BG27)</f>
        <v>0</v>
      </c>
      <c r="E27" s="18">
        <f>SUM(P27,AG27,AX27,BO27)</f>
        <v>15</v>
      </c>
      <c r="F27" s="18">
        <f>SUM(Q27,AH27,AY27,BP27)</f>
        <v>0</v>
      </c>
      <c r="G27" s="32">
        <f>SUM(O27,X27,AF27,AO27,AW27,BF27,BN27,BW27)</f>
        <v>2</v>
      </c>
      <c r="H27" s="34"/>
      <c r="I27" s="1" t="str">
        <f>IF(O27&gt;0,H27/25,"")</f>
        <v/>
      </c>
      <c r="J27" s="2" t="str">
        <f>IF(O27&gt;0,IF(H27&lt;=O27*25-H27,H27,O27*25-H27),"")</f>
        <v/>
      </c>
      <c r="K27" s="1" t="str">
        <f>IF(O27&gt;0,J27/25,"")</f>
        <v/>
      </c>
      <c r="L27" s="3" t="str">
        <f>IF(O27&gt;0,N27-H27-J27,"")</f>
        <v/>
      </c>
      <c r="M27" s="1" t="str">
        <f>IF(O27&gt;0,L27/25,"")</f>
        <v/>
      </c>
      <c r="N27" s="3" t="str">
        <f>IF(O27&gt;0,O27*25,"")</f>
        <v/>
      </c>
      <c r="O27" s="4"/>
      <c r="P27" s="33"/>
      <c r="Q27" s="5"/>
      <c r="R27" s="1" t="str">
        <f>IF(X27&gt;0,SUM(P27:Q27)/25,"")</f>
        <v/>
      </c>
      <c r="S27" s="2" t="str">
        <f>IF(X27&gt;0,IF(SUM(P27:Q27)&lt;=X27*25-SUM(P27:Q27),SUM(P27:Q27),X27*25-SUM(P27:Q27)),"")</f>
        <v/>
      </c>
      <c r="T27" s="1" t="str">
        <f>IF(X27&gt;0,S27/25,"")</f>
        <v/>
      </c>
      <c r="U27" s="6" t="str">
        <f>IF(X27&gt;0,W27-P27-Q27-S27,"")</f>
        <v/>
      </c>
      <c r="V27" s="1" t="str">
        <f>IF(X27&gt;0,U27/25,"")</f>
        <v/>
      </c>
      <c r="W27" s="3" t="str">
        <f>IF(X27&gt;0,X27*25,"")</f>
        <v/>
      </c>
      <c r="X27" s="32"/>
      <c r="Y27" s="34"/>
      <c r="Z27" s="1" t="str">
        <f>IF(AF27&gt;0,Y27/25,"")</f>
        <v/>
      </c>
      <c r="AA27" s="2" t="str">
        <f>IF(AF27&gt;0,IF(Y27&lt;=AF27*25-Y27,Y27,AF27*25-Y27),"")</f>
        <v/>
      </c>
      <c r="AB27" s="1" t="str">
        <f>IF(AF27&gt;0,AA27/25,"")</f>
        <v/>
      </c>
      <c r="AC27" s="3" t="str">
        <f>IF(AF27&gt;0,AE27-Y27-AA27,"")</f>
        <v/>
      </c>
      <c r="AD27" s="1" t="str">
        <f>IF(AF27&gt;0,AC27/25,"")</f>
        <v/>
      </c>
      <c r="AE27" s="3" t="str">
        <f>IF(AF27&gt;0,AF27*25,"")</f>
        <v/>
      </c>
      <c r="AF27" s="4"/>
      <c r="AG27" s="33">
        <v>15</v>
      </c>
      <c r="AH27" s="5"/>
      <c r="AI27" s="1">
        <f>IF(AO27&gt;0,SUM(AG27:AH27)/25,"")</f>
        <v>0.6</v>
      </c>
      <c r="AJ27" s="2">
        <f>IF(AO27&gt;0,IF(SUM(AG27:AH27)&lt;=AO27*25-SUM(AG27:AH27),SUM(AG27:AH27),AO27*25-SUM(AG27:AH27)),"")</f>
        <v>15</v>
      </c>
      <c r="AK27" s="1">
        <f>IF(AO27&gt;0,AJ27/25,"")</f>
        <v>0.6</v>
      </c>
      <c r="AL27" s="6">
        <f>IF(AO27&gt;0,AN27-AG27-AH27-AJ27,"")</f>
        <v>20</v>
      </c>
      <c r="AM27" s="1">
        <f>IF(AO27&gt;0,AL27/25,"")</f>
        <v>0.8</v>
      </c>
      <c r="AN27" s="3">
        <f>IF(AO27&gt;0,AO27*25,"")</f>
        <v>50</v>
      </c>
      <c r="AO27" s="32">
        <v>2</v>
      </c>
      <c r="AP27" s="20"/>
      <c r="AQ27" s="1" t="str">
        <f t="shared" ref="AQ27" si="166">IF(AW27&gt;0,AP27/25,"")</f>
        <v/>
      </c>
      <c r="AR27" s="2" t="str">
        <f t="shared" ref="AR27" si="167">IF(AW27&gt;0,IF(AP27&lt;=AW27*25-AP27,AP27,AW27*25-AP27),"")</f>
        <v/>
      </c>
      <c r="AS27" s="1" t="str">
        <f t="shared" ref="AS27" si="168">IF(AW27&gt;0,AR27/25,"")</f>
        <v/>
      </c>
      <c r="AT27" s="3" t="str">
        <f t="shared" ref="AT27" si="169">IF(AW27&gt;0,AV27-AP27-AR27,"")</f>
        <v/>
      </c>
      <c r="AU27" s="1" t="str">
        <f t="shared" ref="AU27" si="170">IF(AW27&gt;0,AT27/25,"")</f>
        <v/>
      </c>
      <c r="AV27" s="3" t="str">
        <f t="shared" ref="AV27" si="171">IF(AW27&gt;0,AW27*25,"")</f>
        <v/>
      </c>
      <c r="AW27" s="4"/>
      <c r="AX27" s="33"/>
      <c r="AY27" s="5"/>
      <c r="AZ27" s="1" t="str">
        <f t="shared" ref="AZ27" si="172">IF(BF27&gt;0,SUM(AX27:AY27)/25,"")</f>
        <v/>
      </c>
      <c r="BA27" s="2" t="str">
        <f t="shared" ref="BA27" si="173">IF(BF27&gt;0,IF(SUM(AX27:AY27)&lt;=BF27*25-SUM(AX27:AY27),SUM(AX27:AY27),BF27*25-SUM(AX27:AY27)),"")</f>
        <v/>
      </c>
      <c r="BB27" s="1" t="str">
        <f t="shared" ref="BB27" si="174">IF(BF27&gt;0,BA27/25,"")</f>
        <v/>
      </c>
      <c r="BC27" s="6" t="str">
        <f t="shared" ref="BC27" si="175">IF(BF27&gt;0,BE27-AX27-AY27-BA27,"")</f>
        <v/>
      </c>
      <c r="BD27" s="1" t="str">
        <f t="shared" ref="BD27" si="176">IF(BF27&gt;0,BC27/25,"")</f>
        <v/>
      </c>
      <c r="BE27" s="3" t="str">
        <f t="shared" ref="BE27" si="177">IF(BF27&gt;0,BF27*25,"")</f>
        <v/>
      </c>
      <c r="BF27" s="32"/>
      <c r="BG27" s="33"/>
      <c r="BH27" s="1" t="str">
        <f>IF(BN27&gt;0,BG27/25,"")</f>
        <v/>
      </c>
      <c r="BI27" s="2" t="str">
        <f>IF(BN27&gt;0,IF(BG27&lt;=BN27*25-BG27,BG27,BN27*25-BG27),"")</f>
        <v/>
      </c>
      <c r="BJ27" s="1" t="str">
        <f>IF(BN27&gt;0,BI27/25,"")</f>
        <v/>
      </c>
      <c r="BK27" s="3" t="str">
        <f>IF(BN27&gt;0,BM27-BG27-BI27,"")</f>
        <v/>
      </c>
      <c r="BL27" s="1" t="str">
        <f>IF(BN27&gt;0,BK27/25,"")</f>
        <v/>
      </c>
      <c r="BM27" s="3" t="str">
        <f>IF(BN27&gt;0,BN27*25,"")</f>
        <v/>
      </c>
      <c r="BN27" s="4"/>
      <c r="BO27" s="33"/>
      <c r="BP27" s="5"/>
      <c r="BQ27" s="1" t="str">
        <f>IF(BW27&gt;0,SUM(BO27:BP27)/25,"")</f>
        <v/>
      </c>
      <c r="BR27" s="2" t="str">
        <f>IF(BW27&gt;0,IF(SUM(BO27:BP27)&lt;=BW27*25-SUM(BO27:BP27),SUM(BO27:BP27),BW27*25-SUM(BO27:BP27)),"")</f>
        <v/>
      </c>
      <c r="BS27" s="1" t="str">
        <f>IF(BW27&gt;0,BR27/25,"")</f>
        <v/>
      </c>
      <c r="BT27" s="6" t="str">
        <f>IF(BW27&gt;0,BV27-BO27-BP27-BR27,"")</f>
        <v/>
      </c>
      <c r="BU27" s="1" t="str">
        <f>IF(BW27&gt;0,BT27/25,"")</f>
        <v/>
      </c>
      <c r="BV27" s="3" t="str">
        <f>IF(BW27&gt;0,BW27*25,"")</f>
        <v/>
      </c>
      <c r="BW27" s="32"/>
    </row>
    <row r="28" spans="1:75" s="12" customFormat="1" ht="24" customHeight="1" x14ac:dyDescent="0.25">
      <c r="A28" s="16">
        <v>17</v>
      </c>
      <c r="B28" s="11" t="s">
        <v>55</v>
      </c>
      <c r="C28" s="3">
        <v>1</v>
      </c>
      <c r="D28" s="17">
        <f t="shared" ref="D28" si="178">SUM(H28,Y28,AP28,BG28)</f>
        <v>15</v>
      </c>
      <c r="E28" s="18">
        <f t="shared" ref="E28" si="179">SUM(P28,AG28,AX28,BO28)</f>
        <v>0</v>
      </c>
      <c r="F28" s="18">
        <f t="shared" ref="F28" si="180">SUM(Q28,AH28,AY28,BP28)</f>
        <v>0</v>
      </c>
      <c r="G28" s="32">
        <f t="shared" ref="G28" si="181">SUM(O28,X28,AF28,AO28,AW28,BF28,BN28,BW28)</f>
        <v>2</v>
      </c>
      <c r="H28" s="34">
        <v>15</v>
      </c>
      <c r="I28" s="1">
        <f t="shared" ref="I28" si="182">IF(O28&gt;0,H28/25,"")</f>
        <v>0.6</v>
      </c>
      <c r="J28" s="2">
        <f t="shared" ref="J28" si="183">IF(O28&gt;0,IF(H28&lt;=O28*25-H28,H28,O28*25-H28),"")</f>
        <v>15</v>
      </c>
      <c r="K28" s="1">
        <f t="shared" ref="K28" si="184">IF(O28&gt;0,J28/25,"")</f>
        <v>0.6</v>
      </c>
      <c r="L28" s="3">
        <f t="shared" ref="L28" si="185">IF(O28&gt;0,N28-H28-J28,"")</f>
        <v>20</v>
      </c>
      <c r="M28" s="1">
        <f t="shared" ref="M28" si="186">IF(O28&gt;0,L28/25,"")</f>
        <v>0.8</v>
      </c>
      <c r="N28" s="3">
        <f t="shared" ref="N28" si="187">IF(O28&gt;0,O28*25,"")</f>
        <v>50</v>
      </c>
      <c r="O28" s="4">
        <v>2</v>
      </c>
      <c r="P28" s="33"/>
      <c r="Q28" s="5"/>
      <c r="R28" s="1" t="str">
        <f t="shared" ref="R28" si="188">IF(X28&gt;0,SUM(P28:Q28)/25,"")</f>
        <v/>
      </c>
      <c r="S28" s="2" t="str">
        <f t="shared" ref="S28" si="189">IF(X28&gt;0,IF(SUM(P28:Q28)&lt;=X28*25-SUM(P28:Q28),SUM(P28:Q28),X28*25-SUM(P28:Q28)),"")</f>
        <v/>
      </c>
      <c r="T28" s="1" t="str">
        <f t="shared" ref="T28" si="190">IF(X28&gt;0,S28/25,"")</f>
        <v/>
      </c>
      <c r="U28" s="6" t="str">
        <f t="shared" ref="U28" si="191">IF(X28&gt;0,W28-P28-Q28-S28,"")</f>
        <v/>
      </c>
      <c r="V28" s="1" t="str">
        <f t="shared" ref="V28" si="192">IF(X28&gt;0,U28/25,"")</f>
        <v/>
      </c>
      <c r="W28" s="3" t="str">
        <f t="shared" ref="W28" si="193">IF(X28&gt;0,X28*25,"")</f>
        <v/>
      </c>
      <c r="X28" s="32"/>
      <c r="Y28" s="34"/>
      <c r="Z28" s="1" t="str">
        <f t="shared" ref="Z28" si="194">IF(AF28&gt;0,Y28/25,"")</f>
        <v/>
      </c>
      <c r="AA28" s="2" t="str">
        <f t="shared" ref="AA28" si="195">IF(AF28&gt;0,IF(Y28&lt;=AF28*25-Y28,Y28,AF28*25-Y28),"")</f>
        <v/>
      </c>
      <c r="AB28" s="1" t="str">
        <f t="shared" ref="AB28" si="196">IF(AF28&gt;0,AA28/25,"")</f>
        <v/>
      </c>
      <c r="AC28" s="3" t="str">
        <f t="shared" ref="AC28" si="197">IF(AF28&gt;0,AE28-Y28-AA28,"")</f>
        <v/>
      </c>
      <c r="AD28" s="1" t="str">
        <f t="shared" ref="AD28" si="198">IF(AF28&gt;0,AC28/25,"")</f>
        <v/>
      </c>
      <c r="AE28" s="3" t="str">
        <f t="shared" ref="AE28" si="199">IF(AF28&gt;0,AF28*25,"")</f>
        <v/>
      </c>
      <c r="AF28" s="4"/>
      <c r="AG28" s="33"/>
      <c r="AH28" s="5"/>
      <c r="AI28" s="1" t="str">
        <f t="shared" ref="AI28" si="200">IF(AO28&gt;0,SUM(AG28:AH28)/25,"")</f>
        <v/>
      </c>
      <c r="AJ28" s="2" t="str">
        <f t="shared" ref="AJ28" si="201">IF(AO28&gt;0,IF(SUM(AG28:AH28)&lt;=AO28*25-SUM(AG28:AH28),SUM(AG28:AH28),AO28*25-SUM(AG28:AH28)),"")</f>
        <v/>
      </c>
      <c r="AK28" s="1" t="str">
        <f t="shared" ref="AK28" si="202">IF(AO28&gt;0,AJ28/25,"")</f>
        <v/>
      </c>
      <c r="AL28" s="6" t="str">
        <f t="shared" ref="AL28" si="203">IF(AO28&gt;0,AN28-AG28-AH28-AJ28,"")</f>
        <v/>
      </c>
      <c r="AM28" s="1" t="str">
        <f t="shared" ref="AM28" si="204">IF(AO28&gt;0,AL28/25,"")</f>
        <v/>
      </c>
      <c r="AN28" s="3" t="str">
        <f t="shared" ref="AN28" si="205">IF(AO28&gt;0,AO28*25,"")</f>
        <v/>
      </c>
      <c r="AO28" s="32"/>
      <c r="AP28" s="34"/>
      <c r="AQ28" s="1" t="str">
        <f t="shared" ref="AQ28" si="206">IF(AW28&gt;0,AP28/25,"")</f>
        <v/>
      </c>
      <c r="AR28" s="2" t="str">
        <f t="shared" ref="AR28" si="207">IF(AW28&gt;0,IF(AP28&lt;=AW28*25-AP28,AP28,AW28*25-AP28),"")</f>
        <v/>
      </c>
      <c r="AS28" s="1" t="str">
        <f t="shared" ref="AS28" si="208">IF(AW28&gt;0,AR28/25,"")</f>
        <v/>
      </c>
      <c r="AT28" s="3" t="str">
        <f t="shared" ref="AT28" si="209">IF(AW28&gt;0,AV28-AP28-AR28,"")</f>
        <v/>
      </c>
      <c r="AU28" s="1" t="str">
        <f t="shared" ref="AU28" si="210">IF(AW28&gt;0,AT28/25,"")</f>
        <v/>
      </c>
      <c r="AV28" s="3" t="str">
        <f t="shared" ref="AV28" si="211">IF(AW28&gt;0,AW28*25,"")</f>
        <v/>
      </c>
      <c r="AW28" s="4"/>
      <c r="AX28" s="31"/>
      <c r="AY28" s="5"/>
      <c r="AZ28" s="1" t="str">
        <f t="shared" ref="AZ28" si="212">IF(BF28&gt;0,SUM(AX28:AY28)/25,"")</f>
        <v/>
      </c>
      <c r="BA28" s="2" t="str">
        <f t="shared" ref="BA28" si="213">IF(BF28&gt;0,IF(SUM(AX28:AY28)&lt;=BF28*25-SUM(AX28:AY28),SUM(AX28:AY28),BF28*25-SUM(AX28:AY28)),"")</f>
        <v/>
      </c>
      <c r="BB28" s="1" t="str">
        <f t="shared" ref="BB28" si="214">IF(BF28&gt;0,BA28/25,"")</f>
        <v/>
      </c>
      <c r="BC28" s="6" t="str">
        <f t="shared" ref="BC28" si="215">IF(BF28&gt;0,BE28-AX28-AY28-BA28,"")</f>
        <v/>
      </c>
      <c r="BD28" s="1" t="str">
        <f t="shared" ref="BD28" si="216">IF(BF28&gt;0,BC28/25,"")</f>
        <v/>
      </c>
      <c r="BE28" s="3" t="str">
        <f t="shared" ref="BE28" si="217">IF(BF28&gt;0,BF28*25,"")</f>
        <v/>
      </c>
      <c r="BF28" s="32"/>
      <c r="BG28" s="33"/>
      <c r="BH28" s="1" t="str">
        <f t="shared" ref="BH28" si="218">IF(BN28&gt;0,BG28/25,"")</f>
        <v/>
      </c>
      <c r="BI28" s="2" t="str">
        <f t="shared" ref="BI28" si="219">IF(BN28&gt;0,IF(BG28&lt;=BN28*25-BG28,BG28,BN28*25-BG28),"")</f>
        <v/>
      </c>
      <c r="BJ28" s="1" t="str">
        <f t="shared" ref="BJ28" si="220">IF(BN28&gt;0,BI28/25,"")</f>
        <v/>
      </c>
      <c r="BK28" s="3" t="str">
        <f t="shared" ref="BK28" si="221">IF(BN28&gt;0,BM28-BG28-BI28,"")</f>
        <v/>
      </c>
      <c r="BL28" s="1" t="str">
        <f t="shared" ref="BL28" si="222">IF(BN28&gt;0,BK28/25,"")</f>
        <v/>
      </c>
      <c r="BM28" s="3" t="str">
        <f t="shared" ref="BM28" si="223">IF(BN28&gt;0,BN28*25,"")</f>
        <v/>
      </c>
      <c r="BN28" s="4"/>
      <c r="BO28" s="33"/>
      <c r="BP28" s="5"/>
      <c r="BQ28" s="1" t="str">
        <f t="shared" ref="BQ28" si="224">IF(BW28&gt;0,SUM(BO28:BP28)/25,"")</f>
        <v/>
      </c>
      <c r="BR28" s="2" t="str">
        <f t="shared" ref="BR28" si="225">IF(BW28&gt;0,IF(SUM(BO28:BP28)&lt;=BW28*25-SUM(BO28:BP28),SUM(BO28:BP28),BW28*25-SUM(BO28:BP28)),"")</f>
        <v/>
      </c>
      <c r="BS28" s="1" t="str">
        <f t="shared" ref="BS28" si="226">IF(BW28&gt;0,BR28/25,"")</f>
        <v/>
      </c>
      <c r="BT28" s="6" t="str">
        <f t="shared" ref="BT28" si="227">IF(BW28&gt;0,BV28-BO28-BP28-BR28,"")</f>
        <v/>
      </c>
      <c r="BU28" s="1" t="str">
        <f t="shared" ref="BU28" si="228">IF(BW28&gt;0,BT28/25,"")</f>
        <v/>
      </c>
      <c r="BV28" s="3" t="str">
        <f t="shared" ref="BV28" si="229">IF(BW28&gt;0,BW28*25,"")</f>
        <v/>
      </c>
      <c r="BW28" s="32"/>
    </row>
    <row r="29" spans="1:75" s="12" customFormat="1" ht="24" customHeight="1" x14ac:dyDescent="0.25">
      <c r="A29" s="16">
        <v>18</v>
      </c>
      <c r="B29" s="11" t="s">
        <v>55</v>
      </c>
      <c r="C29" s="3" t="s">
        <v>23</v>
      </c>
      <c r="D29" s="17">
        <f t="shared" ref="D29" si="230">SUM(H29,Y29,AP29,BG29)</f>
        <v>0</v>
      </c>
      <c r="E29" s="18">
        <f t="shared" ref="E29" si="231">SUM(P29,AG29,AX29,BO29)</f>
        <v>15</v>
      </c>
      <c r="F29" s="18">
        <f t="shared" ref="F29" si="232">SUM(Q29,AH29,AY29,BP29)</f>
        <v>0</v>
      </c>
      <c r="G29" s="32">
        <f t="shared" ref="G29" si="233">SUM(O29,X29,AF29,AO29,AW29,BF29,BN29,BW29)</f>
        <v>2</v>
      </c>
      <c r="H29" s="34"/>
      <c r="I29" s="1" t="str">
        <f t="shared" ref="I29" si="234">IF(O29&gt;0,H29/25,"")</f>
        <v/>
      </c>
      <c r="J29" s="2" t="str">
        <f t="shared" ref="J29" si="235">IF(O29&gt;0,IF(H29&lt;=O29*25-H29,H29,O29*25-H29),"")</f>
        <v/>
      </c>
      <c r="K29" s="1" t="str">
        <f t="shared" ref="K29" si="236">IF(O29&gt;0,J29/25,"")</f>
        <v/>
      </c>
      <c r="L29" s="3" t="str">
        <f t="shared" ref="L29" si="237">IF(O29&gt;0,N29-H29-J29,"")</f>
        <v/>
      </c>
      <c r="M29" s="1" t="str">
        <f t="shared" ref="M29" si="238">IF(O29&gt;0,L29/25,"")</f>
        <v/>
      </c>
      <c r="N29" s="3" t="str">
        <f t="shared" ref="N29" si="239">IF(O29&gt;0,O29*25,"")</f>
        <v/>
      </c>
      <c r="O29" s="4"/>
      <c r="P29" s="33">
        <v>15</v>
      </c>
      <c r="Q29" s="5"/>
      <c r="R29" s="1">
        <f t="shared" ref="R29" si="240">IF(X29&gt;0,SUM(P29:Q29)/25,"")</f>
        <v>0.6</v>
      </c>
      <c r="S29" s="2">
        <f t="shared" ref="S29" si="241">IF(X29&gt;0,IF(SUM(P29:Q29)&lt;=X29*25-SUM(P29:Q29),SUM(P29:Q29),X29*25-SUM(P29:Q29)),"")</f>
        <v>15</v>
      </c>
      <c r="T29" s="1">
        <f t="shared" ref="T29" si="242">IF(X29&gt;0,S29/25,"")</f>
        <v>0.6</v>
      </c>
      <c r="U29" s="6">
        <f t="shared" ref="U29" si="243">IF(X29&gt;0,W29-P29-Q29-S29,"")</f>
        <v>20</v>
      </c>
      <c r="V29" s="1">
        <f t="shared" ref="V29" si="244">IF(X29&gt;0,U29/25,"")</f>
        <v>0.8</v>
      </c>
      <c r="W29" s="3">
        <f t="shared" ref="W29" si="245">IF(X29&gt;0,X29*25,"")</f>
        <v>50</v>
      </c>
      <c r="X29" s="32">
        <v>2</v>
      </c>
      <c r="Y29" s="34"/>
      <c r="Z29" s="1" t="str">
        <f t="shared" ref="Z29" si="246">IF(AF29&gt;0,Y29/25,"")</f>
        <v/>
      </c>
      <c r="AA29" s="2" t="str">
        <f t="shared" ref="AA29" si="247">IF(AF29&gt;0,IF(Y29&lt;=AF29*25-Y29,Y29,AF29*25-Y29),"")</f>
        <v/>
      </c>
      <c r="AB29" s="1" t="str">
        <f t="shared" ref="AB29" si="248">IF(AF29&gt;0,AA29/25,"")</f>
        <v/>
      </c>
      <c r="AC29" s="3" t="str">
        <f t="shared" ref="AC29" si="249">IF(AF29&gt;0,AE29-Y29-AA29,"")</f>
        <v/>
      </c>
      <c r="AD29" s="1" t="str">
        <f t="shared" ref="AD29" si="250">IF(AF29&gt;0,AC29/25,"")</f>
        <v/>
      </c>
      <c r="AE29" s="3" t="str">
        <f t="shared" ref="AE29" si="251">IF(AF29&gt;0,AF29*25,"")</f>
        <v/>
      </c>
      <c r="AF29" s="4"/>
      <c r="AG29" s="33"/>
      <c r="AH29" s="5"/>
      <c r="AI29" s="1" t="str">
        <f t="shared" ref="AI29" si="252">IF(AO29&gt;0,SUM(AG29:AH29)/25,"")</f>
        <v/>
      </c>
      <c r="AJ29" s="2" t="str">
        <f t="shared" ref="AJ29" si="253">IF(AO29&gt;0,IF(SUM(AG29:AH29)&lt;=AO29*25-SUM(AG29:AH29),SUM(AG29:AH29),AO29*25-SUM(AG29:AH29)),"")</f>
        <v/>
      </c>
      <c r="AK29" s="1" t="str">
        <f t="shared" ref="AK29" si="254">IF(AO29&gt;0,AJ29/25,"")</f>
        <v/>
      </c>
      <c r="AL29" s="6" t="str">
        <f t="shared" ref="AL29" si="255">IF(AO29&gt;0,AN29-AG29-AH29-AJ29,"")</f>
        <v/>
      </c>
      <c r="AM29" s="1" t="str">
        <f t="shared" ref="AM29" si="256">IF(AO29&gt;0,AL29/25,"")</f>
        <v/>
      </c>
      <c r="AN29" s="3" t="str">
        <f t="shared" ref="AN29" si="257">IF(AO29&gt;0,AO29*25,"")</f>
        <v/>
      </c>
      <c r="AO29" s="32"/>
      <c r="AP29" s="34"/>
      <c r="AQ29" s="1" t="str">
        <f t="shared" ref="AQ29" si="258">IF(AW29&gt;0,AP29/25,"")</f>
        <v/>
      </c>
      <c r="AR29" s="2" t="str">
        <f t="shared" ref="AR29" si="259">IF(AW29&gt;0,IF(AP29&lt;=AW29*25-AP29,AP29,AW29*25-AP29),"")</f>
        <v/>
      </c>
      <c r="AS29" s="1" t="str">
        <f t="shared" ref="AS29" si="260">IF(AW29&gt;0,AR29/25,"")</f>
        <v/>
      </c>
      <c r="AT29" s="3" t="str">
        <f t="shared" ref="AT29" si="261">IF(AW29&gt;0,AV29-AP29-AR29,"")</f>
        <v/>
      </c>
      <c r="AU29" s="1" t="str">
        <f t="shared" ref="AU29" si="262">IF(AW29&gt;0,AT29/25,"")</f>
        <v/>
      </c>
      <c r="AV29" s="3" t="str">
        <f t="shared" ref="AV29" si="263">IF(AW29&gt;0,AW29*25,"")</f>
        <v/>
      </c>
      <c r="AW29" s="4"/>
      <c r="AX29" s="31"/>
      <c r="AY29" s="5"/>
      <c r="AZ29" s="1" t="str">
        <f t="shared" ref="AZ29" si="264">IF(BF29&gt;0,SUM(AX29:AY29)/25,"")</f>
        <v/>
      </c>
      <c r="BA29" s="2" t="str">
        <f t="shared" ref="BA29" si="265">IF(BF29&gt;0,IF(SUM(AX29:AY29)&lt;=BF29*25-SUM(AX29:AY29),SUM(AX29:AY29),BF29*25-SUM(AX29:AY29)),"")</f>
        <v/>
      </c>
      <c r="BB29" s="1" t="str">
        <f t="shared" ref="BB29" si="266">IF(BF29&gt;0,BA29/25,"")</f>
        <v/>
      </c>
      <c r="BC29" s="6" t="str">
        <f t="shared" ref="BC29" si="267">IF(BF29&gt;0,BE29-AX29-AY29-BA29,"")</f>
        <v/>
      </c>
      <c r="BD29" s="1" t="str">
        <f t="shared" ref="BD29" si="268">IF(BF29&gt;0,BC29/25,"")</f>
        <v/>
      </c>
      <c r="BE29" s="3" t="str">
        <f t="shared" ref="BE29" si="269">IF(BF29&gt;0,BF29*25,"")</f>
        <v/>
      </c>
      <c r="BF29" s="32"/>
      <c r="BG29" s="33"/>
      <c r="BH29" s="1" t="str">
        <f t="shared" ref="BH29" si="270">IF(BN29&gt;0,BG29/25,"")</f>
        <v/>
      </c>
      <c r="BI29" s="2" t="str">
        <f t="shared" ref="BI29" si="271">IF(BN29&gt;0,IF(BG29&lt;=BN29*25-BG29,BG29,BN29*25-BG29),"")</f>
        <v/>
      </c>
      <c r="BJ29" s="1" t="str">
        <f t="shared" ref="BJ29" si="272">IF(BN29&gt;0,BI29/25,"")</f>
        <v/>
      </c>
      <c r="BK29" s="3" t="str">
        <f t="shared" ref="BK29" si="273">IF(BN29&gt;0,BM29-BG29-BI29,"")</f>
        <v/>
      </c>
      <c r="BL29" s="1" t="str">
        <f t="shared" ref="BL29" si="274">IF(BN29&gt;0,BK29/25,"")</f>
        <v/>
      </c>
      <c r="BM29" s="3" t="str">
        <f t="shared" ref="BM29" si="275">IF(BN29&gt;0,BN29*25,"")</f>
        <v/>
      </c>
      <c r="BN29" s="4"/>
      <c r="BO29" s="33"/>
      <c r="BP29" s="5"/>
      <c r="BQ29" s="1" t="str">
        <f t="shared" ref="BQ29" si="276">IF(BW29&gt;0,SUM(BO29:BP29)/25,"")</f>
        <v/>
      </c>
      <c r="BR29" s="2" t="str">
        <f t="shared" ref="BR29" si="277">IF(BW29&gt;0,IF(SUM(BO29:BP29)&lt;=BW29*25-SUM(BO29:BP29),SUM(BO29:BP29),BW29*25-SUM(BO29:BP29)),"")</f>
        <v/>
      </c>
      <c r="BS29" s="1" t="str">
        <f t="shared" ref="BS29" si="278">IF(BW29&gt;0,BR29/25,"")</f>
        <v/>
      </c>
      <c r="BT29" s="6" t="str">
        <f t="shared" ref="BT29" si="279">IF(BW29&gt;0,BV29-BO29-BP29-BR29,"")</f>
        <v/>
      </c>
      <c r="BU29" s="1" t="str">
        <f t="shared" ref="BU29" si="280">IF(BW29&gt;0,BT29/25,"")</f>
        <v/>
      </c>
      <c r="BV29" s="3" t="str">
        <f t="shared" ref="BV29" si="281">IF(BW29&gt;0,BW29*25,"")</f>
        <v/>
      </c>
      <c r="BW29" s="32"/>
    </row>
    <row r="30" spans="1:75" ht="34.5" customHeight="1" x14ac:dyDescent="0.25">
      <c r="A30" s="16">
        <v>19</v>
      </c>
      <c r="B30" s="11" t="s">
        <v>34</v>
      </c>
      <c r="C30" s="3" t="s">
        <v>23</v>
      </c>
      <c r="D30" s="17">
        <f>SUM(H30,Y30,AP30,BG30)</f>
        <v>0</v>
      </c>
      <c r="E30" s="18">
        <f t="shared" ref="E30:F33" si="282">SUM(P30,AG30,AX30,BO30)</f>
        <v>30</v>
      </c>
      <c r="F30" s="18">
        <f t="shared" si="282"/>
        <v>0</v>
      </c>
      <c r="G30" s="32">
        <f>SUM(O30,X30,AF30,AO30,AW30,BF30,BN30,BW30)</f>
        <v>3</v>
      </c>
      <c r="H30" s="34"/>
      <c r="I30" s="1" t="str">
        <f>IF(O30&gt;0,H30/25,"")</f>
        <v/>
      </c>
      <c r="J30" s="2" t="str">
        <f>IF(O30&gt;0,IF(H30&lt;=O30*25-H30,H30,O30*25-H30),"")</f>
        <v/>
      </c>
      <c r="K30" s="1" t="str">
        <f>IF(O30&gt;0,J30/25,"")</f>
        <v/>
      </c>
      <c r="L30" s="3" t="str">
        <f>IF(O30&gt;0,N30-H30-J30,"")</f>
        <v/>
      </c>
      <c r="M30" s="1" t="str">
        <f>IF(O30&gt;0,L30/25,"")</f>
        <v/>
      </c>
      <c r="N30" s="3" t="str">
        <f>IF(O30&gt;0,O30*25,"")</f>
        <v/>
      </c>
      <c r="O30" s="4"/>
      <c r="P30" s="33">
        <v>30</v>
      </c>
      <c r="Q30" s="5"/>
      <c r="R30" s="1">
        <f>IF(X30&gt;0,SUM(P30:Q30)/25,"")</f>
        <v>1.2</v>
      </c>
      <c r="S30" s="2">
        <f>IF(X30&gt;0,IF(SUM(P30:Q30)&lt;=X30*25-SUM(P30:Q30),SUM(P30:Q30),X30*25-SUM(P30:Q30)),"")</f>
        <v>30</v>
      </c>
      <c r="T30" s="1">
        <f>IF(X30&gt;0,S30/25,"")</f>
        <v>1.2</v>
      </c>
      <c r="U30" s="6">
        <f>IF(X30&gt;0,W30-P30-Q30-S30,"")</f>
        <v>15</v>
      </c>
      <c r="V30" s="1">
        <f>IF(X30&gt;0,U30/25,"")</f>
        <v>0.6</v>
      </c>
      <c r="W30" s="3">
        <f>IF(X30&gt;0,X30*25,"")</f>
        <v>75</v>
      </c>
      <c r="X30" s="32">
        <v>3</v>
      </c>
      <c r="Y30" s="33"/>
      <c r="Z30" s="1" t="str">
        <f>IF(AF30&gt;0,Y30/25,"")</f>
        <v/>
      </c>
      <c r="AA30" s="2" t="str">
        <f>IF(AF30&gt;0,IF(Y30&lt;=AF30*25-Y30,Y30,AF30*25-Y30),"")</f>
        <v/>
      </c>
      <c r="AB30" s="1" t="str">
        <f>IF(AF30&gt;0,AA30/25,"")</f>
        <v/>
      </c>
      <c r="AC30" s="3" t="str">
        <f>IF(AF30&gt;0,AE30-Y30-AA30,"")</f>
        <v/>
      </c>
      <c r="AD30" s="1" t="str">
        <f>IF(AF30&gt;0,AC30/25,"")</f>
        <v/>
      </c>
      <c r="AE30" s="3" t="str">
        <f>IF(AF30&gt;0,AF30*25,"")</f>
        <v/>
      </c>
      <c r="AF30" s="4"/>
      <c r="AG30" s="33"/>
      <c r="AH30" s="5"/>
      <c r="AI30" s="1" t="str">
        <f>IF(AO30&gt;0,SUM(AG30:AH30)/25,"")</f>
        <v/>
      </c>
      <c r="AJ30" s="2" t="str">
        <f>IF(AO30&gt;0,IF(SUM(AG30:AH30)&lt;=AO30*25-SUM(AG30:AH30),SUM(AG30:AH30),AO30*25-SUM(AG30:AH30)),"")</f>
        <v/>
      </c>
      <c r="AK30" s="1" t="str">
        <f>IF(AO30&gt;0,AJ30/25,"")</f>
        <v/>
      </c>
      <c r="AL30" s="6" t="str">
        <f>IF(AO30&gt;0,AN30-AG30-AH30-AJ30,"")</f>
        <v/>
      </c>
      <c r="AM30" s="1" t="str">
        <f>IF(AO30&gt;0,AL30/25,"")</f>
        <v/>
      </c>
      <c r="AN30" s="3" t="str">
        <f>IF(AO30&gt;0,AO30*25,"")</f>
        <v/>
      </c>
      <c r="AO30" s="32"/>
      <c r="AP30" s="33"/>
      <c r="AQ30" s="1" t="str">
        <f>IF(AW30&gt;0,AP30/25,"")</f>
        <v/>
      </c>
      <c r="AR30" s="2" t="str">
        <f>IF(AW30&gt;0,IF(AP30&lt;=AW30*25-AP30,AP30,AW30*25-AP30),"")</f>
        <v/>
      </c>
      <c r="AS30" s="1" t="str">
        <f>IF(AW30&gt;0,AR30/25,"")</f>
        <v/>
      </c>
      <c r="AT30" s="3" t="str">
        <f>IF(AW30&gt;0,AV30-AP30-AR30,"")</f>
        <v/>
      </c>
      <c r="AU30" s="1" t="str">
        <f>IF(AW30&gt;0,AT30/25,"")</f>
        <v/>
      </c>
      <c r="AV30" s="3" t="str">
        <f>IF(AW30&gt;0,AW30*25,"")</f>
        <v/>
      </c>
      <c r="AW30" s="4"/>
      <c r="AX30" s="33"/>
      <c r="AY30" s="5"/>
      <c r="AZ30" s="1" t="str">
        <f>IF(BF30&gt;0,SUM(AX30:AY30)/25,"")</f>
        <v/>
      </c>
      <c r="BA30" s="2" t="str">
        <f>IF(BF30&gt;0,IF(SUM(AX30:AY30)&lt;=BF30*25-SUM(AX30:AY30),SUM(AX30:AY30),BF30*25-SUM(AX30:AY30)),"")</f>
        <v/>
      </c>
      <c r="BB30" s="1" t="str">
        <f>IF(BF30&gt;0,BA30/25,"")</f>
        <v/>
      </c>
      <c r="BC30" s="6" t="str">
        <f>IF(BF30&gt;0,BE30-AX30-AY30-BA30,"")</f>
        <v/>
      </c>
      <c r="BD30" s="1" t="str">
        <f>IF(BF30&gt;0,BC30/25,"")</f>
        <v/>
      </c>
      <c r="BE30" s="3" t="str">
        <f>IF(BF30&gt;0,BF30*25,"")</f>
        <v/>
      </c>
      <c r="BF30" s="32"/>
      <c r="BG30" s="33"/>
      <c r="BH30" s="1" t="str">
        <f>IF(BN30&gt;0,BG30/25,"")</f>
        <v/>
      </c>
      <c r="BI30" s="2" t="str">
        <f>IF(BN30&gt;0,IF(BG30&lt;=BN30*25-BG30,BG30,BN30*25-BG30),"")</f>
        <v/>
      </c>
      <c r="BJ30" s="1" t="str">
        <f>IF(BN30&gt;0,BI30/25,"")</f>
        <v/>
      </c>
      <c r="BK30" s="3" t="str">
        <f>IF(BN30&gt;0,BM30-BG30-BI30,"")</f>
        <v/>
      </c>
      <c r="BL30" s="1" t="str">
        <f>IF(BN30&gt;0,BK30/25,"")</f>
        <v/>
      </c>
      <c r="BM30" s="3" t="str">
        <f>IF(BN30&gt;0,BN30*25,"")</f>
        <v/>
      </c>
      <c r="BN30" s="4"/>
      <c r="BO30" s="33"/>
      <c r="BP30" s="5"/>
      <c r="BQ30" s="1" t="str">
        <f>IF(BW30&gt;0,SUM(BO30:BP30)/25,"")</f>
        <v/>
      </c>
      <c r="BR30" s="2" t="str">
        <f>IF(BW30&gt;0,IF(SUM(BO30:BP30)&lt;=BW30*25-SUM(BO30:BP30),SUM(BO30:BP30),BW30*25-SUM(BO30:BP30)),"")</f>
        <v/>
      </c>
      <c r="BS30" s="1" t="str">
        <f>IF(BW30&gt;0,BR30/25,"")</f>
        <v/>
      </c>
      <c r="BT30" s="6" t="str">
        <f>IF(BW30&gt;0,BV30-BO30-BP30-BR30,"")</f>
        <v/>
      </c>
      <c r="BU30" s="1" t="str">
        <f>IF(BW30&gt;0,BT30/25,"")</f>
        <v/>
      </c>
      <c r="BV30" s="3" t="str">
        <f>IF(BW30&gt;0,BW30*25,"")</f>
        <v/>
      </c>
      <c r="BW30" s="32"/>
    </row>
    <row r="31" spans="1:75" ht="24.75" customHeight="1" x14ac:dyDescent="0.25">
      <c r="A31" s="16">
        <v>20</v>
      </c>
      <c r="B31" s="11" t="s">
        <v>31</v>
      </c>
      <c r="C31" s="3" t="s">
        <v>23</v>
      </c>
      <c r="D31" s="17">
        <f>SUM(H31,Y31,AP31,BG31)</f>
        <v>0</v>
      </c>
      <c r="E31" s="18">
        <f t="shared" si="282"/>
        <v>30</v>
      </c>
      <c r="F31" s="18">
        <f t="shared" si="282"/>
        <v>0</v>
      </c>
      <c r="G31" s="32">
        <f>SUM(O31,X31,AF31,AO31,AW31,BF31,BN31,BW31)</f>
        <v>3</v>
      </c>
      <c r="H31" s="34"/>
      <c r="I31" s="1" t="str">
        <f>IF(O31&gt;0,H31/25,"")</f>
        <v/>
      </c>
      <c r="J31" s="2" t="str">
        <f>IF(O31&gt;0,IF(H31&lt;=O31*25-H31,H31,O31*25-H31),"")</f>
        <v/>
      </c>
      <c r="K31" s="1" t="str">
        <f>IF(O31&gt;0,J31/25,"")</f>
        <v/>
      </c>
      <c r="L31" s="3" t="str">
        <f>IF(O31&gt;0,N31-H31-J31,"")</f>
        <v/>
      </c>
      <c r="M31" s="1" t="str">
        <f>IF(O31&gt;0,L31/25,"")</f>
        <v/>
      </c>
      <c r="N31" s="3" t="str">
        <f>IF(O31&gt;0,O31*25,"")</f>
        <v/>
      </c>
      <c r="O31" s="4"/>
      <c r="P31" s="33">
        <v>30</v>
      </c>
      <c r="Q31" s="5"/>
      <c r="R31" s="1">
        <f>IF(X31&gt;0,SUM(P31:Q31)/25,"")</f>
        <v>1.2</v>
      </c>
      <c r="S31" s="2">
        <f>IF(X31&gt;0,IF(SUM(P31:Q31)&lt;=X31*25-SUM(P31:Q31),SUM(P31:Q31),X31*25-SUM(P31:Q31)),"")</f>
        <v>30</v>
      </c>
      <c r="T31" s="1">
        <f>IF(X31&gt;0,S31/25,"")</f>
        <v>1.2</v>
      </c>
      <c r="U31" s="6">
        <f>IF(X31&gt;0,W31-P31-Q31-S31,"")</f>
        <v>15</v>
      </c>
      <c r="V31" s="1">
        <f>IF(X31&gt;0,U31/25,"")</f>
        <v>0.6</v>
      </c>
      <c r="W31" s="3">
        <f>IF(X31&gt;0,X31*25,"")</f>
        <v>75</v>
      </c>
      <c r="X31" s="32">
        <v>3</v>
      </c>
      <c r="Y31" s="33"/>
      <c r="Z31" s="1" t="str">
        <f>IF(AF31&gt;0,Y31/25,"")</f>
        <v/>
      </c>
      <c r="AA31" s="2" t="str">
        <f>IF(AF31&gt;0,IF(Y31&lt;=AF31*25-Y31,Y31,AF31*25-Y31),"")</f>
        <v/>
      </c>
      <c r="AB31" s="1" t="str">
        <f>IF(AF31&gt;0,AA31/25,"")</f>
        <v/>
      </c>
      <c r="AC31" s="3" t="str">
        <f>IF(AF31&gt;0,AE31-Y31-AA31,"")</f>
        <v/>
      </c>
      <c r="AD31" s="1" t="str">
        <f>IF(AF31&gt;0,AC31/25,"")</f>
        <v/>
      </c>
      <c r="AE31" s="3" t="str">
        <f>IF(AF31&gt;0,AF31*25,"")</f>
        <v/>
      </c>
      <c r="AF31" s="4"/>
      <c r="AG31" s="33"/>
      <c r="AH31" s="5"/>
      <c r="AI31" s="1" t="str">
        <f>IF(AO31&gt;0,SUM(AG31:AH31)/25,"")</f>
        <v/>
      </c>
      <c r="AJ31" s="2" t="str">
        <f>IF(AO31&gt;0,IF(SUM(AG31:AH31)&lt;=AO31*25-SUM(AG31:AH31),SUM(AG31:AH31),AO31*25-SUM(AG31:AH31)),"")</f>
        <v/>
      </c>
      <c r="AK31" s="1" t="str">
        <f>IF(AO31&gt;0,AJ31/25,"")</f>
        <v/>
      </c>
      <c r="AL31" s="6" t="str">
        <f>IF(AO31&gt;0,AN31-AG31-AH31-AJ31,"")</f>
        <v/>
      </c>
      <c r="AM31" s="1" t="str">
        <f>IF(AO31&gt;0,AL31/25,"")</f>
        <v/>
      </c>
      <c r="AN31" s="3" t="str">
        <f>IF(AO31&gt;0,AO31*25,"")</f>
        <v/>
      </c>
      <c r="AO31" s="32"/>
      <c r="AP31" s="33"/>
      <c r="AQ31" s="1" t="str">
        <f>IF(AW31&gt;0,AP31/25,"")</f>
        <v/>
      </c>
      <c r="AR31" s="2" t="str">
        <f>IF(AW31&gt;0,IF(AP31&lt;=AW31*25-AP31,AP31,AW31*25-AP31),"")</f>
        <v/>
      </c>
      <c r="AS31" s="1" t="str">
        <f>IF(AW31&gt;0,AR31/25,"")</f>
        <v/>
      </c>
      <c r="AT31" s="3" t="str">
        <f>IF(AW31&gt;0,AV31-AP31-AR31,"")</f>
        <v/>
      </c>
      <c r="AU31" s="1" t="str">
        <f>IF(AW31&gt;0,AT31/25,"")</f>
        <v/>
      </c>
      <c r="AV31" s="3" t="str">
        <f>IF(AW31&gt;0,AW31*25,"")</f>
        <v/>
      </c>
      <c r="AW31" s="4"/>
      <c r="AX31" s="33"/>
      <c r="AY31" s="5"/>
      <c r="AZ31" s="1" t="str">
        <f>IF(BF31&gt;0,SUM(AX31:AY31)/25,"")</f>
        <v/>
      </c>
      <c r="BA31" s="2" t="str">
        <f>IF(BF31&gt;0,IF(SUM(AX31:AY31)&lt;=BF31*25-SUM(AX31:AY31),SUM(AX31:AY31),BF31*25-SUM(AX31:AY31)),"")</f>
        <v/>
      </c>
      <c r="BB31" s="1" t="str">
        <f>IF(BF31&gt;0,BA31/25,"")</f>
        <v/>
      </c>
      <c r="BC31" s="6" t="str">
        <f>IF(BF31&gt;0,BE31-AX31-AY31-BA31,"")</f>
        <v/>
      </c>
      <c r="BD31" s="1" t="str">
        <f>IF(BF31&gt;0,BC31/25,"")</f>
        <v/>
      </c>
      <c r="BE31" s="3" t="str">
        <f>IF(BF31&gt;0,BF31*25,"")</f>
        <v/>
      </c>
      <c r="BF31" s="32"/>
      <c r="BG31" s="33"/>
      <c r="BH31" s="1" t="str">
        <f>IF(BN31&gt;0,BG31/25,"")</f>
        <v/>
      </c>
      <c r="BI31" s="2" t="str">
        <f>IF(BN31&gt;0,IF(BG31&lt;=BN31*25-BG31,BG31,BN31*25-BG31),"")</f>
        <v/>
      </c>
      <c r="BJ31" s="1" t="str">
        <f>IF(BN31&gt;0,BI31/25,"")</f>
        <v/>
      </c>
      <c r="BK31" s="3" t="str">
        <f>IF(BN31&gt;0,BM31-BG31-BI31,"")</f>
        <v/>
      </c>
      <c r="BL31" s="1" t="str">
        <f>IF(BN31&gt;0,BK31/25,"")</f>
        <v/>
      </c>
      <c r="BM31" s="3" t="str">
        <f>IF(BN31&gt;0,BN31*25,"")</f>
        <v/>
      </c>
      <c r="BN31" s="4"/>
      <c r="BO31" s="33"/>
      <c r="BP31" s="5"/>
      <c r="BQ31" s="1" t="str">
        <f>IF(BW31&gt;0,SUM(BO31:BP31)/25,"")</f>
        <v/>
      </c>
      <c r="BR31" s="2" t="str">
        <f>IF(BW31&gt;0,IF(SUM(BO31:BP31)&lt;=BW31*25-SUM(BO31:BP31),SUM(BO31:BP31),BW31*25-SUM(BO31:BP31)),"")</f>
        <v/>
      </c>
      <c r="BS31" s="1" t="str">
        <f>IF(BW31&gt;0,BR31/25,"")</f>
        <v/>
      </c>
      <c r="BT31" s="6" t="str">
        <f>IF(BW31&gt;0,BV31-BO31-BP31-BR31,"")</f>
        <v/>
      </c>
      <c r="BU31" s="1" t="str">
        <f>IF(BW31&gt;0,BT31/25,"")</f>
        <v/>
      </c>
      <c r="BV31" s="3" t="str">
        <f>IF(BW31&gt;0,BW31*25,"")</f>
        <v/>
      </c>
      <c r="BW31" s="32"/>
    </row>
    <row r="32" spans="1:75" ht="24.75" customHeight="1" x14ac:dyDescent="0.25">
      <c r="A32" s="16">
        <v>21</v>
      </c>
      <c r="B32" s="11" t="s">
        <v>35</v>
      </c>
      <c r="C32" s="3" t="s">
        <v>23</v>
      </c>
      <c r="D32" s="17">
        <f>SUM(H32,Y32,AP32,BG32)</f>
        <v>0</v>
      </c>
      <c r="E32" s="18">
        <f t="shared" si="282"/>
        <v>15</v>
      </c>
      <c r="F32" s="18">
        <f t="shared" si="282"/>
        <v>0</v>
      </c>
      <c r="G32" s="32">
        <f>SUM(O32,X32,AF32,AO32,AW32,BF32,BN32,BW32)</f>
        <v>2</v>
      </c>
      <c r="H32" s="34"/>
      <c r="I32" s="1" t="str">
        <f>IF(O32&gt;0,H32/25,"")</f>
        <v/>
      </c>
      <c r="J32" s="2" t="str">
        <f>IF(O32&gt;0,IF(H32&lt;=O32*25-H32,H32,O32*25-H32),"")</f>
        <v/>
      </c>
      <c r="K32" s="1" t="str">
        <f>IF(O32&gt;0,J32/25,"")</f>
        <v/>
      </c>
      <c r="L32" s="3" t="str">
        <f>IF(O32&gt;0,N32-H32-J32,"")</f>
        <v/>
      </c>
      <c r="M32" s="1" t="str">
        <f>IF(O32&gt;0,L32/25,"")</f>
        <v/>
      </c>
      <c r="N32" s="3" t="str">
        <f>IF(O32&gt;0,O32*25,"")</f>
        <v/>
      </c>
      <c r="O32" s="4"/>
      <c r="P32" s="33">
        <v>15</v>
      </c>
      <c r="Q32" s="5"/>
      <c r="R32" s="1">
        <f>IF(X32&gt;0,SUM(P32:Q32)/25,"")</f>
        <v>0.6</v>
      </c>
      <c r="S32" s="2">
        <f>IF(X32&gt;0,IF(SUM(P32:Q32)&lt;=X32*25-SUM(P32:Q32),SUM(P32:Q32),X32*25-SUM(P32:Q32)),"")</f>
        <v>15</v>
      </c>
      <c r="T32" s="1">
        <f>IF(X32&gt;0,S32/25,"")</f>
        <v>0.6</v>
      </c>
      <c r="U32" s="6">
        <f>IF(X32&gt;0,W32-P32-Q32-S32,"")</f>
        <v>20</v>
      </c>
      <c r="V32" s="1">
        <f>IF(X32&gt;0,U32/25,"")</f>
        <v>0.8</v>
      </c>
      <c r="W32" s="3">
        <f>IF(X32&gt;0,X32*25,"")</f>
        <v>50</v>
      </c>
      <c r="X32" s="32">
        <v>2</v>
      </c>
      <c r="Y32" s="33"/>
      <c r="Z32" s="1" t="str">
        <f>IF(AF32&gt;0,Y32/25,"")</f>
        <v/>
      </c>
      <c r="AA32" s="2" t="str">
        <f>IF(AF32&gt;0,IF(Y32&lt;=AF32*25-Y32,Y32,AF32*25-Y32),"")</f>
        <v/>
      </c>
      <c r="AB32" s="1" t="str">
        <f>IF(AF32&gt;0,AA32/25,"")</f>
        <v/>
      </c>
      <c r="AC32" s="3" t="str">
        <f>IF(AF32&gt;0,AE32-Y32-AA32,"")</f>
        <v/>
      </c>
      <c r="AD32" s="1" t="str">
        <f>IF(AF32&gt;0,AC32/25,"")</f>
        <v/>
      </c>
      <c r="AE32" s="3" t="str">
        <f>IF(AF32&gt;0,AF32*25,"")</f>
        <v/>
      </c>
      <c r="AF32" s="4"/>
      <c r="AG32" s="33"/>
      <c r="AH32" s="5"/>
      <c r="AI32" s="1" t="str">
        <f>IF(AO32&gt;0,SUM(AG32:AH32)/25,"")</f>
        <v/>
      </c>
      <c r="AJ32" s="2" t="str">
        <f>IF(AO32&gt;0,IF(SUM(AG32:AH32)&lt;=AO32*25-SUM(AG32:AH32),SUM(AG32:AH32),AO32*25-SUM(AG32:AH32)),"")</f>
        <v/>
      </c>
      <c r="AK32" s="1" t="str">
        <f>IF(AO32&gt;0,AJ32/25,"")</f>
        <v/>
      </c>
      <c r="AL32" s="6" t="str">
        <f>IF(AO32&gt;0,AN32-AG32-AH32-AJ32,"")</f>
        <v/>
      </c>
      <c r="AM32" s="1" t="str">
        <f>IF(AO32&gt;0,AL32/25,"")</f>
        <v/>
      </c>
      <c r="AN32" s="3" t="str">
        <f>IF(AO32&gt;0,AO32*25,"")</f>
        <v/>
      </c>
      <c r="AO32" s="32"/>
      <c r="AP32" s="33"/>
      <c r="AQ32" s="1" t="str">
        <f>IF(AW32&gt;0,AP32/25,"")</f>
        <v/>
      </c>
      <c r="AR32" s="2" t="str">
        <f>IF(AW32&gt;0,IF(AP32&lt;=AW32*25-AP32,AP32,AW32*25-AP32),"")</f>
        <v/>
      </c>
      <c r="AS32" s="1" t="str">
        <f>IF(AW32&gt;0,AR32/25,"")</f>
        <v/>
      </c>
      <c r="AT32" s="3" t="str">
        <f>IF(AW32&gt;0,AV32-AP32-AR32,"")</f>
        <v/>
      </c>
      <c r="AU32" s="1" t="str">
        <f>IF(AW32&gt;0,AT32/25,"")</f>
        <v/>
      </c>
      <c r="AV32" s="3" t="str">
        <f>IF(AW32&gt;0,AW32*25,"")</f>
        <v/>
      </c>
      <c r="AW32" s="4"/>
      <c r="AX32" s="33"/>
      <c r="AY32" s="5"/>
      <c r="AZ32" s="1" t="str">
        <f>IF(BF32&gt;0,SUM(AX32:AY32)/25,"")</f>
        <v/>
      </c>
      <c r="BA32" s="2" t="str">
        <f>IF(BF32&gt;0,IF(SUM(AX32:AY32)&lt;=BF32*25-SUM(AX32:AY32),SUM(AX32:AY32),BF32*25-SUM(AX32:AY32)),"")</f>
        <v/>
      </c>
      <c r="BB32" s="1" t="str">
        <f>IF(BF32&gt;0,BA32/25,"")</f>
        <v/>
      </c>
      <c r="BC32" s="6" t="str">
        <f>IF(BF32&gt;0,BE32-AX32-AY32-BA32,"")</f>
        <v/>
      </c>
      <c r="BD32" s="1" t="str">
        <f>IF(BF32&gt;0,BC32/25,"")</f>
        <v/>
      </c>
      <c r="BE32" s="3" t="str">
        <f>IF(BF32&gt;0,BF32*25,"")</f>
        <v/>
      </c>
      <c r="BF32" s="32"/>
      <c r="BG32" s="33"/>
      <c r="BH32" s="1" t="str">
        <f>IF(BN32&gt;0,BG32/25,"")</f>
        <v/>
      </c>
      <c r="BI32" s="2" t="str">
        <f>IF(BN32&gt;0,IF(BG32&lt;=BN32*25-BG32,BG32,BN32*25-BG32),"")</f>
        <v/>
      </c>
      <c r="BJ32" s="1" t="str">
        <f>IF(BN32&gt;0,BI32/25,"")</f>
        <v/>
      </c>
      <c r="BK32" s="3" t="str">
        <f>IF(BN32&gt;0,BM32-BG32-BI32,"")</f>
        <v/>
      </c>
      <c r="BL32" s="1" t="str">
        <f>IF(BN32&gt;0,BK32/25,"")</f>
        <v/>
      </c>
      <c r="BM32" s="3" t="str">
        <f>IF(BN32&gt;0,BN32*25,"")</f>
        <v/>
      </c>
      <c r="BN32" s="4"/>
      <c r="BO32" s="33"/>
      <c r="BP32" s="5"/>
      <c r="BQ32" s="1" t="str">
        <f>IF(BW32&gt;0,SUM(BO32:BP32)/25,"")</f>
        <v/>
      </c>
      <c r="BR32" s="2" t="str">
        <f>IF(BW32&gt;0,IF(SUM(BO32:BP32)&lt;=BW32*25-SUM(BO32:BP32),SUM(BO32:BP32),BW32*25-SUM(BO32:BP32)),"")</f>
        <v/>
      </c>
      <c r="BS32" s="1" t="str">
        <f>IF(BW32&gt;0,BR32/25,"")</f>
        <v/>
      </c>
      <c r="BT32" s="6" t="str">
        <f>IF(BW32&gt;0,BV32-BO32-BP32-BR32,"")</f>
        <v/>
      </c>
      <c r="BU32" s="1" t="str">
        <f>IF(BW32&gt;0,BT32/25,"")</f>
        <v/>
      </c>
      <c r="BV32" s="3" t="str">
        <f>IF(BW32&gt;0,BW32*25,"")</f>
        <v/>
      </c>
      <c r="BW32" s="32"/>
    </row>
    <row r="33" spans="1:75" ht="24.75" customHeight="1" x14ac:dyDescent="0.25">
      <c r="A33" s="16">
        <v>22</v>
      </c>
      <c r="B33" s="11" t="s">
        <v>52</v>
      </c>
      <c r="C33" s="3">
        <v>2</v>
      </c>
      <c r="D33" s="17">
        <f>SUM(H33,Y33,AP33,BG33)</f>
        <v>15</v>
      </c>
      <c r="E33" s="18">
        <f t="shared" si="282"/>
        <v>0</v>
      </c>
      <c r="F33" s="18">
        <f t="shared" si="282"/>
        <v>0</v>
      </c>
      <c r="G33" s="32">
        <f>SUM(O33,X33,AF33,AO33,AW33,BF33,BN33,BW33)</f>
        <v>2</v>
      </c>
      <c r="H33" s="34"/>
      <c r="I33" s="1" t="str">
        <f>IF(O33&gt;0,H33/25,"")</f>
        <v/>
      </c>
      <c r="J33" s="2" t="str">
        <f>IF(O33&gt;0,IF(H33&lt;=O33*25-H33,H33,O33*25-H33),"")</f>
        <v/>
      </c>
      <c r="K33" s="1" t="str">
        <f>IF(O33&gt;0,J33/25,"")</f>
        <v/>
      </c>
      <c r="L33" s="3" t="str">
        <f>IF(O33&gt;0,N33-H33-J33,"")</f>
        <v/>
      </c>
      <c r="M33" s="1" t="str">
        <f>IF(O33&gt;0,L33/25,"")</f>
        <v/>
      </c>
      <c r="N33" s="3" t="str">
        <f>IF(O33&gt;0,O33*25,"")</f>
        <v/>
      </c>
      <c r="O33" s="4"/>
      <c r="P33" s="33"/>
      <c r="Q33" s="5"/>
      <c r="R33" s="1" t="str">
        <f>IF(X33&gt;0,SUM(P33:Q33)/25,"")</f>
        <v/>
      </c>
      <c r="S33" s="2" t="str">
        <f>IF(X33&gt;0,IF(SUM(P33:Q33)&lt;=X33*25-SUM(P33:Q33),SUM(P33:Q33),X33*25-SUM(P33:Q33)),"")</f>
        <v/>
      </c>
      <c r="T33" s="1" t="str">
        <f>IF(X33&gt;0,S33/25,"")</f>
        <v/>
      </c>
      <c r="U33" s="6" t="str">
        <f>IF(X33&gt;0,W33-P33-Q33-S33,"")</f>
        <v/>
      </c>
      <c r="V33" s="1" t="str">
        <f>IF(X33&gt;0,U33/25,"")</f>
        <v/>
      </c>
      <c r="W33" s="3" t="str">
        <f>IF(X33&gt;0,X33*25,"")</f>
        <v/>
      </c>
      <c r="X33" s="32"/>
      <c r="Y33" s="33">
        <v>15</v>
      </c>
      <c r="Z33" s="1">
        <f>IF(AF33&gt;0,Y33/25,"")</f>
        <v>0.6</v>
      </c>
      <c r="AA33" s="2">
        <f>IF(AF33&gt;0,IF(Y33&lt;=AF33*25-Y33,Y33,AF33*25-Y33),"")</f>
        <v>15</v>
      </c>
      <c r="AB33" s="1">
        <f>IF(AF33&gt;0,AA33/25,"")</f>
        <v>0.6</v>
      </c>
      <c r="AC33" s="3">
        <f>IF(AF33&gt;0,AE33-Y33-AA33,"")</f>
        <v>20</v>
      </c>
      <c r="AD33" s="1">
        <f>IF(AF33&gt;0,AC33/25,"")</f>
        <v>0.8</v>
      </c>
      <c r="AE33" s="3">
        <f>IF(AF33&gt;0,AF33*25,"")</f>
        <v>50</v>
      </c>
      <c r="AF33" s="4">
        <v>2</v>
      </c>
      <c r="AG33" s="33"/>
      <c r="AH33" s="5"/>
      <c r="AI33" s="1" t="str">
        <f>IF(AO33&gt;0,SUM(AG33:AH33)/25,"")</f>
        <v/>
      </c>
      <c r="AJ33" s="2" t="str">
        <f>IF(AO33&gt;0,IF(SUM(AG33:AH33)&lt;=AO33*25-SUM(AG33:AH33),SUM(AG33:AH33),AO33*25-SUM(AG33:AH33)),"")</f>
        <v/>
      </c>
      <c r="AK33" s="1" t="str">
        <f>IF(AO33&gt;0,AJ33/25,"")</f>
        <v/>
      </c>
      <c r="AL33" s="6" t="str">
        <f>IF(AO33&gt;0,AN33-AG33-AH33-AJ33,"")</f>
        <v/>
      </c>
      <c r="AM33" s="1" t="str">
        <f>IF(AO33&gt;0,AL33/25,"")</f>
        <v/>
      </c>
      <c r="AN33" s="3" t="str">
        <f>IF(AO33&gt;0,AO33*25,"")</f>
        <v/>
      </c>
      <c r="AO33" s="32"/>
      <c r="AP33" s="33"/>
      <c r="AQ33" s="1" t="str">
        <f>IF(AW33&gt;0,AP33/25,"")</f>
        <v/>
      </c>
      <c r="AR33" s="2" t="str">
        <f>IF(AW33&gt;0,IF(AP33&lt;=AW33*25-AP33,AP33,AW33*25-AP33),"")</f>
        <v/>
      </c>
      <c r="AS33" s="1" t="str">
        <f>IF(AW33&gt;0,AR33/25,"")</f>
        <v/>
      </c>
      <c r="AT33" s="3" t="str">
        <f>IF(AW33&gt;0,AV33-AP33-AR33,"")</f>
        <v/>
      </c>
      <c r="AU33" s="1" t="str">
        <f>IF(AW33&gt;0,AT33/25,"")</f>
        <v/>
      </c>
      <c r="AV33" s="3" t="str">
        <f>IF(AW33&gt;0,AW33*25,"")</f>
        <v/>
      </c>
      <c r="AW33" s="4"/>
      <c r="AX33" s="33"/>
      <c r="AY33" s="5"/>
      <c r="AZ33" s="1" t="str">
        <f>IF(BF33&gt;0,SUM(AX33:AY33)/25,"")</f>
        <v/>
      </c>
      <c r="BA33" s="2" t="str">
        <f>IF(BF33&gt;0,IF(SUM(AX33:AY33)&lt;=BF33*25-SUM(AX33:AY33),SUM(AX33:AY33),BF33*25-SUM(AX33:AY33)),"")</f>
        <v/>
      </c>
      <c r="BB33" s="1" t="str">
        <f>IF(BF33&gt;0,BA33/25,"")</f>
        <v/>
      </c>
      <c r="BC33" s="6" t="str">
        <f>IF(BF33&gt;0,BE33-AX33-AY33-BA33,"")</f>
        <v/>
      </c>
      <c r="BD33" s="1" t="str">
        <f>IF(BF33&gt;0,BC33/25,"")</f>
        <v/>
      </c>
      <c r="BE33" s="3" t="str">
        <f>IF(BF33&gt;0,BF33*25,"")</f>
        <v/>
      </c>
      <c r="BF33" s="32"/>
      <c r="BG33" s="33"/>
      <c r="BH33" s="1" t="str">
        <f>IF(BN33&gt;0,BG33/25,"")</f>
        <v/>
      </c>
      <c r="BI33" s="2" t="str">
        <f>IF(BN33&gt;0,IF(BG33&lt;=BN33*25-BG33,BG33,BN33*25-BG33),"")</f>
        <v/>
      </c>
      <c r="BJ33" s="1" t="str">
        <f>IF(BN33&gt;0,BI33/25,"")</f>
        <v/>
      </c>
      <c r="BK33" s="3" t="str">
        <f>IF(BN33&gt;0,BM33-BG33-BI33,"")</f>
        <v/>
      </c>
      <c r="BL33" s="1" t="str">
        <f>IF(BN33&gt;0,BK33/25,"")</f>
        <v/>
      </c>
      <c r="BM33" s="3" t="str">
        <f>IF(BN33&gt;0,BN33*25,"")</f>
        <v/>
      </c>
      <c r="BN33" s="4"/>
      <c r="BO33" s="33"/>
      <c r="BP33" s="5"/>
      <c r="BQ33" s="1" t="str">
        <f>IF(BW33&gt;0,SUM(BO33:BP33)/25,"")</f>
        <v/>
      </c>
      <c r="BR33" s="2" t="str">
        <f>IF(BW33&gt;0,IF(SUM(BO33:BP33)&lt;=BW33*25-SUM(BO33:BP33),SUM(BO33:BP33),BW33*25-SUM(BO33:BP33)),"")</f>
        <v/>
      </c>
      <c r="BS33" s="1" t="str">
        <f>IF(BW33&gt;0,BR33/25,"")</f>
        <v/>
      </c>
      <c r="BT33" s="6" t="str">
        <f>IF(BW33&gt;0,BV33-BO33-BP33-BR33,"")</f>
        <v/>
      </c>
      <c r="BU33" s="1" t="str">
        <f>IF(BW33&gt;0,BT33/25,"")</f>
        <v/>
      </c>
      <c r="BV33" s="3" t="str">
        <f>IF(BW33&gt;0,BW33*25,"")</f>
        <v/>
      </c>
      <c r="BW33" s="32"/>
    </row>
    <row r="34" spans="1:75" s="12" customFormat="1" ht="24" customHeight="1" x14ac:dyDescent="0.25">
      <c r="A34" s="16">
        <v>23</v>
      </c>
      <c r="B34" s="11" t="s">
        <v>48</v>
      </c>
      <c r="C34" s="3">
        <v>2</v>
      </c>
      <c r="D34" s="17">
        <f t="shared" ref="D34" si="283">SUM(H34,Y34,AP34,BG34)</f>
        <v>15</v>
      </c>
      <c r="E34" s="18">
        <f t="shared" ref="E34" si="284">SUM(P34,AG34,AX34,BO34)</f>
        <v>0</v>
      </c>
      <c r="F34" s="18">
        <f t="shared" ref="F34" si="285">SUM(Q34,AH34,AY34,BP34)</f>
        <v>0</v>
      </c>
      <c r="G34" s="32">
        <f t="shared" ref="G34" si="286">SUM(O34,X34,AF34,AO34,AW34,BF34,BN34,BW34)</f>
        <v>2</v>
      </c>
      <c r="H34" s="34"/>
      <c r="I34" s="1" t="str">
        <f t="shared" ref="I34" si="287">IF(O34&gt;0,H34/25,"")</f>
        <v/>
      </c>
      <c r="J34" s="2" t="str">
        <f t="shared" ref="J34" si="288">IF(O34&gt;0,IF(H34&lt;=O34*25-H34,H34,O34*25-H34),"")</f>
        <v/>
      </c>
      <c r="K34" s="1" t="str">
        <f t="shared" ref="K34" si="289">IF(O34&gt;0,J34/25,"")</f>
        <v/>
      </c>
      <c r="L34" s="3" t="str">
        <f t="shared" ref="L34" si="290">IF(O34&gt;0,N34-H34-J34,"")</f>
        <v/>
      </c>
      <c r="M34" s="1" t="str">
        <f t="shared" ref="M34" si="291">IF(O34&gt;0,L34/25,"")</f>
        <v/>
      </c>
      <c r="N34" s="3" t="str">
        <f t="shared" ref="N34" si="292">IF(O34&gt;0,O34*25,"")</f>
        <v/>
      </c>
      <c r="O34" s="4"/>
      <c r="P34" s="33"/>
      <c r="Q34" s="5"/>
      <c r="R34" s="1" t="str">
        <f t="shared" ref="R34" si="293">IF(X34&gt;0,SUM(P34:Q34)/25,"")</f>
        <v/>
      </c>
      <c r="S34" s="2" t="str">
        <f t="shared" ref="S34" si="294">IF(X34&gt;0,IF(SUM(P34:Q34)&lt;=X34*25-SUM(P34:Q34),SUM(P34:Q34),X34*25-SUM(P34:Q34)),"")</f>
        <v/>
      </c>
      <c r="T34" s="1" t="str">
        <f t="shared" ref="T34" si="295">IF(X34&gt;0,S34/25,"")</f>
        <v/>
      </c>
      <c r="U34" s="6" t="str">
        <f t="shared" ref="U34" si="296">IF(X34&gt;0,W34-P34-Q34-S34,"")</f>
        <v/>
      </c>
      <c r="V34" s="1" t="str">
        <f t="shared" ref="V34" si="297">IF(X34&gt;0,U34/25,"")</f>
        <v/>
      </c>
      <c r="W34" s="3" t="str">
        <f t="shared" ref="W34" si="298">IF(X34&gt;0,X34*25,"")</f>
        <v/>
      </c>
      <c r="X34" s="32"/>
      <c r="Y34" s="33">
        <v>15</v>
      </c>
      <c r="Z34" s="1">
        <f t="shared" ref="Z34" si="299">IF(AF34&gt;0,Y34/25,"")</f>
        <v>0.6</v>
      </c>
      <c r="AA34" s="2">
        <f t="shared" ref="AA34" si="300">IF(AF34&gt;0,IF(Y34&lt;=AF34*25-Y34,Y34,AF34*25-Y34),"")</f>
        <v>15</v>
      </c>
      <c r="AB34" s="1">
        <f t="shared" ref="AB34" si="301">IF(AF34&gt;0,AA34/25,"")</f>
        <v>0.6</v>
      </c>
      <c r="AC34" s="3">
        <f t="shared" ref="AC34" si="302">IF(AF34&gt;0,AE34-Y34-AA34,"")</f>
        <v>20</v>
      </c>
      <c r="AD34" s="1">
        <f t="shared" ref="AD34" si="303">IF(AF34&gt;0,AC34/25,"")</f>
        <v>0.8</v>
      </c>
      <c r="AE34" s="3">
        <f t="shared" ref="AE34" si="304">IF(AF34&gt;0,AF34*25,"")</f>
        <v>50</v>
      </c>
      <c r="AF34" s="4">
        <v>2</v>
      </c>
      <c r="AG34" s="33"/>
      <c r="AH34" s="5"/>
      <c r="AI34" s="1" t="str">
        <f t="shared" ref="AI34" si="305">IF(AO34&gt;0,SUM(AG34:AH34)/25,"")</f>
        <v/>
      </c>
      <c r="AJ34" s="2" t="str">
        <f t="shared" ref="AJ34" si="306">IF(AO34&gt;0,IF(SUM(AG34:AH34)&lt;=AO34*25-SUM(AG34:AH34),SUM(AG34:AH34),AO34*25-SUM(AG34:AH34)),"")</f>
        <v/>
      </c>
      <c r="AK34" s="1" t="str">
        <f t="shared" ref="AK34" si="307">IF(AO34&gt;0,AJ34/25,"")</f>
        <v/>
      </c>
      <c r="AL34" s="6" t="str">
        <f t="shared" ref="AL34" si="308">IF(AO34&gt;0,AN34-AG34-AH34-AJ34,"")</f>
        <v/>
      </c>
      <c r="AM34" s="1" t="str">
        <f t="shared" ref="AM34" si="309">IF(AO34&gt;0,AL34/25,"")</f>
        <v/>
      </c>
      <c r="AN34" s="3" t="str">
        <f t="shared" ref="AN34" si="310">IF(AO34&gt;0,AO34*25,"")</f>
        <v/>
      </c>
      <c r="AO34" s="32"/>
      <c r="AP34" s="20"/>
      <c r="AQ34" s="1" t="str">
        <f t="shared" ref="AQ34" si="311">IF(AW34&gt;0,AP34/25,"")</f>
        <v/>
      </c>
      <c r="AR34" s="2" t="str">
        <f t="shared" ref="AR34" si="312">IF(AW34&gt;0,IF(AP34&lt;=AW34*25-AP34,AP34,AW34*25-AP34),"")</f>
        <v/>
      </c>
      <c r="AS34" s="1" t="str">
        <f t="shared" ref="AS34" si="313">IF(AW34&gt;0,AR34/25,"")</f>
        <v/>
      </c>
      <c r="AT34" s="3" t="str">
        <f t="shared" ref="AT34" si="314">IF(AW34&gt;0,AV34-AP34-AR34,"")</f>
        <v/>
      </c>
      <c r="AU34" s="1" t="str">
        <f t="shared" ref="AU34" si="315">IF(AW34&gt;0,AT34/25,"")</f>
        <v/>
      </c>
      <c r="AV34" s="3" t="str">
        <f t="shared" ref="AV34" si="316">IF(AW34&gt;0,AW34*25,"")</f>
        <v/>
      </c>
      <c r="AW34" s="4"/>
      <c r="AX34" s="33"/>
      <c r="AY34" s="5"/>
      <c r="AZ34" s="1" t="str">
        <f t="shared" ref="AZ34" si="317">IF(BF34&gt;0,SUM(AX34:AY34)/25,"")</f>
        <v/>
      </c>
      <c r="BA34" s="2" t="str">
        <f t="shared" ref="BA34" si="318">IF(BF34&gt;0,IF(SUM(AX34:AY34)&lt;=BF34*25-SUM(AX34:AY34),SUM(AX34:AY34),BF34*25-SUM(AX34:AY34)),"")</f>
        <v/>
      </c>
      <c r="BB34" s="1" t="str">
        <f t="shared" ref="BB34" si="319">IF(BF34&gt;0,BA34/25,"")</f>
        <v/>
      </c>
      <c r="BC34" s="6" t="str">
        <f t="shared" ref="BC34" si="320">IF(BF34&gt;0,BE34-AX34-AY34-BA34,"")</f>
        <v/>
      </c>
      <c r="BD34" s="1" t="str">
        <f t="shared" ref="BD34" si="321">IF(BF34&gt;0,BC34/25,"")</f>
        <v/>
      </c>
      <c r="BE34" s="3" t="str">
        <f t="shared" ref="BE34" si="322">IF(BF34&gt;0,BF34*25,"")</f>
        <v/>
      </c>
      <c r="BF34" s="32"/>
      <c r="BG34" s="33"/>
      <c r="BH34" s="1"/>
      <c r="BI34" s="2"/>
      <c r="BJ34" s="1"/>
      <c r="BK34" s="3"/>
      <c r="BL34" s="1"/>
      <c r="BM34" s="3"/>
      <c r="BN34" s="4"/>
      <c r="BO34" s="33"/>
      <c r="BP34" s="5"/>
      <c r="BQ34" s="1"/>
      <c r="BR34" s="2"/>
      <c r="BS34" s="1"/>
      <c r="BT34" s="6"/>
      <c r="BU34" s="1"/>
      <c r="BV34" s="3"/>
      <c r="BW34" s="32"/>
    </row>
    <row r="35" spans="1:75" s="12" customFormat="1" ht="24" customHeight="1" x14ac:dyDescent="0.25">
      <c r="A35" s="16">
        <v>24</v>
      </c>
      <c r="B35" s="11" t="s">
        <v>48</v>
      </c>
      <c r="C35" s="3" t="s">
        <v>23</v>
      </c>
      <c r="D35" s="17">
        <f t="shared" ref="D35" si="323">SUM(H35,Y35,AP35,BG35)</f>
        <v>0</v>
      </c>
      <c r="E35" s="18">
        <f t="shared" ref="E35" si="324">SUM(P35,AG35,AX35,BO35)</f>
        <v>15</v>
      </c>
      <c r="F35" s="18">
        <f t="shared" ref="F35" si="325">SUM(Q35,AH35,AY35,BP35)</f>
        <v>0</v>
      </c>
      <c r="G35" s="32">
        <f t="shared" ref="G35" si="326">SUM(O35,X35,AF35,AO35,AW35,BF35,BN35,BW35)</f>
        <v>2</v>
      </c>
      <c r="H35" s="34"/>
      <c r="I35" s="1" t="str">
        <f t="shared" ref="I35" si="327">IF(O35&gt;0,H35/25,"")</f>
        <v/>
      </c>
      <c r="J35" s="2" t="str">
        <f t="shared" ref="J35" si="328">IF(O35&gt;0,IF(H35&lt;=O35*25-H35,H35,O35*25-H35),"")</f>
        <v/>
      </c>
      <c r="K35" s="1" t="str">
        <f t="shared" ref="K35" si="329">IF(O35&gt;0,J35/25,"")</f>
        <v/>
      </c>
      <c r="L35" s="3" t="str">
        <f t="shared" ref="L35" si="330">IF(O35&gt;0,N35-H35-J35,"")</f>
        <v/>
      </c>
      <c r="M35" s="1" t="str">
        <f t="shared" ref="M35" si="331">IF(O35&gt;0,L35/25,"")</f>
        <v/>
      </c>
      <c r="N35" s="3" t="str">
        <f t="shared" ref="N35" si="332">IF(O35&gt;0,O35*25,"")</f>
        <v/>
      </c>
      <c r="O35" s="4"/>
      <c r="P35" s="33"/>
      <c r="Q35" s="5"/>
      <c r="R35" s="1" t="str">
        <f t="shared" ref="R35" si="333">IF(X35&gt;0,SUM(P35:Q35)/25,"")</f>
        <v/>
      </c>
      <c r="S35" s="2" t="str">
        <f t="shared" ref="S35" si="334">IF(X35&gt;0,IF(SUM(P35:Q35)&lt;=X35*25-SUM(P35:Q35),SUM(P35:Q35),X35*25-SUM(P35:Q35)),"")</f>
        <v/>
      </c>
      <c r="T35" s="1" t="str">
        <f t="shared" ref="T35" si="335">IF(X35&gt;0,S35/25,"")</f>
        <v/>
      </c>
      <c r="U35" s="6" t="str">
        <f t="shared" ref="U35" si="336">IF(X35&gt;0,W35-P35-Q35-S35,"")</f>
        <v/>
      </c>
      <c r="V35" s="1" t="str">
        <f t="shared" ref="V35" si="337">IF(X35&gt;0,U35/25,"")</f>
        <v/>
      </c>
      <c r="W35" s="3" t="str">
        <f t="shared" ref="W35" si="338">IF(X35&gt;0,X35*25,"")</f>
        <v/>
      </c>
      <c r="X35" s="32"/>
      <c r="Y35" s="33"/>
      <c r="Z35" s="1" t="str">
        <f t="shared" ref="Z35" si="339">IF(AF35&gt;0,Y35/25,"")</f>
        <v/>
      </c>
      <c r="AA35" s="2" t="str">
        <f t="shared" ref="AA35" si="340">IF(AF35&gt;0,IF(Y35&lt;=AF35*25-Y35,Y35,AF35*25-Y35),"")</f>
        <v/>
      </c>
      <c r="AB35" s="1" t="str">
        <f t="shared" ref="AB35" si="341">IF(AF35&gt;0,AA35/25,"")</f>
        <v/>
      </c>
      <c r="AC35" s="3" t="str">
        <f t="shared" ref="AC35" si="342">IF(AF35&gt;0,AE35-Y35-AA35,"")</f>
        <v/>
      </c>
      <c r="AD35" s="1" t="str">
        <f t="shared" ref="AD35" si="343">IF(AF35&gt;0,AC35/25,"")</f>
        <v/>
      </c>
      <c r="AE35" s="3" t="str">
        <f t="shared" ref="AE35" si="344">IF(AF35&gt;0,AF35*25,"")</f>
        <v/>
      </c>
      <c r="AF35" s="4"/>
      <c r="AG35" s="33">
        <v>15</v>
      </c>
      <c r="AH35" s="5"/>
      <c r="AI35" s="1">
        <f t="shared" ref="AI35" si="345">IF(AO35&gt;0,SUM(AG35:AH35)/25,"")</f>
        <v>0.6</v>
      </c>
      <c r="AJ35" s="2">
        <f t="shared" ref="AJ35" si="346">IF(AO35&gt;0,IF(SUM(AG35:AH35)&lt;=AO35*25-SUM(AG35:AH35),SUM(AG35:AH35),AO35*25-SUM(AG35:AH35)),"")</f>
        <v>15</v>
      </c>
      <c r="AK35" s="1">
        <f t="shared" ref="AK35" si="347">IF(AO35&gt;0,AJ35/25,"")</f>
        <v>0.6</v>
      </c>
      <c r="AL35" s="6">
        <f t="shared" ref="AL35" si="348">IF(AO35&gt;0,AN35-AG35-AH35-AJ35,"")</f>
        <v>20</v>
      </c>
      <c r="AM35" s="1">
        <f t="shared" ref="AM35" si="349">IF(AO35&gt;0,AL35/25,"")</f>
        <v>0.8</v>
      </c>
      <c r="AN35" s="3">
        <f t="shared" ref="AN35" si="350">IF(AO35&gt;0,AO35*25,"")</f>
        <v>50</v>
      </c>
      <c r="AO35" s="32">
        <v>2</v>
      </c>
      <c r="AP35" s="20"/>
      <c r="AQ35" s="1" t="str">
        <f t="shared" ref="AQ35" si="351">IF(AW35&gt;0,AP35/25,"")</f>
        <v/>
      </c>
      <c r="AR35" s="2" t="str">
        <f t="shared" ref="AR35" si="352">IF(AW35&gt;0,IF(AP35&lt;=AW35*25-AP35,AP35,AW35*25-AP35),"")</f>
        <v/>
      </c>
      <c r="AS35" s="1" t="str">
        <f t="shared" ref="AS35" si="353">IF(AW35&gt;0,AR35/25,"")</f>
        <v/>
      </c>
      <c r="AT35" s="3" t="str">
        <f t="shared" ref="AT35" si="354">IF(AW35&gt;0,AV35-AP35-AR35,"")</f>
        <v/>
      </c>
      <c r="AU35" s="1" t="str">
        <f t="shared" ref="AU35" si="355">IF(AW35&gt;0,AT35/25,"")</f>
        <v/>
      </c>
      <c r="AV35" s="3" t="str">
        <f t="shared" ref="AV35" si="356">IF(AW35&gt;0,AW35*25,"")</f>
        <v/>
      </c>
      <c r="AW35" s="4"/>
      <c r="AX35" s="33"/>
      <c r="AY35" s="5"/>
      <c r="AZ35" s="1" t="str">
        <f t="shared" ref="AZ35" si="357">IF(BF35&gt;0,SUM(AX35:AY35)/25,"")</f>
        <v/>
      </c>
      <c r="BA35" s="2" t="str">
        <f t="shared" ref="BA35" si="358">IF(BF35&gt;0,IF(SUM(AX35:AY35)&lt;=BF35*25-SUM(AX35:AY35),SUM(AX35:AY35),BF35*25-SUM(AX35:AY35)),"")</f>
        <v/>
      </c>
      <c r="BB35" s="1" t="str">
        <f t="shared" ref="BB35" si="359">IF(BF35&gt;0,BA35/25,"")</f>
        <v/>
      </c>
      <c r="BC35" s="6" t="str">
        <f t="shared" ref="BC35" si="360">IF(BF35&gt;0,BE35-AX35-AY35-BA35,"")</f>
        <v/>
      </c>
      <c r="BD35" s="1" t="str">
        <f t="shared" ref="BD35" si="361">IF(BF35&gt;0,BC35/25,"")</f>
        <v/>
      </c>
      <c r="BE35" s="3" t="str">
        <f t="shared" ref="BE35" si="362">IF(BF35&gt;0,BF35*25,"")</f>
        <v/>
      </c>
      <c r="BF35" s="32"/>
      <c r="BG35" s="33"/>
      <c r="BH35" s="1"/>
      <c r="BI35" s="2"/>
      <c r="BJ35" s="1"/>
      <c r="BK35" s="3"/>
      <c r="BL35" s="1"/>
      <c r="BM35" s="3"/>
      <c r="BN35" s="4"/>
      <c r="BO35" s="33"/>
      <c r="BP35" s="5"/>
      <c r="BQ35" s="1"/>
      <c r="BR35" s="2"/>
      <c r="BS35" s="1"/>
      <c r="BT35" s="6"/>
      <c r="BU35" s="1"/>
      <c r="BV35" s="3"/>
      <c r="BW35" s="32"/>
    </row>
    <row r="36" spans="1:75" ht="24.75" customHeight="1" x14ac:dyDescent="0.25">
      <c r="A36" s="16">
        <v>25</v>
      </c>
      <c r="B36" s="11" t="s">
        <v>33</v>
      </c>
      <c r="C36" s="3" t="s">
        <v>23</v>
      </c>
      <c r="D36" s="17">
        <f>SUM(H36,Y36,AP36,BG36)</f>
        <v>0</v>
      </c>
      <c r="E36" s="18">
        <f>SUM(P36,AG36,AX36,BO36)</f>
        <v>30</v>
      </c>
      <c r="F36" s="18">
        <f>SUM(Q36,AH36,AY36,BP36)</f>
        <v>0</v>
      </c>
      <c r="G36" s="32">
        <f>SUM(O36,X36,AF36,AO36,AW36,BF36,BN36,BW36)</f>
        <v>3</v>
      </c>
      <c r="H36" s="34"/>
      <c r="I36" s="1" t="str">
        <f>IF(O36&gt;0,H36/25,"")</f>
        <v/>
      </c>
      <c r="J36" s="2" t="str">
        <f>IF(O36&gt;0,IF(H36&lt;=O36*25-H36,H36,O36*25-H36),"")</f>
        <v/>
      </c>
      <c r="K36" s="1" t="str">
        <f>IF(O36&gt;0,J36/25,"")</f>
        <v/>
      </c>
      <c r="L36" s="3" t="str">
        <f>IF(O36&gt;0,N36-H36-J36,"")</f>
        <v/>
      </c>
      <c r="M36" s="1" t="str">
        <f>IF(O36&gt;0,L36/25,"")</f>
        <v/>
      </c>
      <c r="N36" s="3" t="str">
        <f>IF(O36&gt;0,O36*25,"")</f>
        <v/>
      </c>
      <c r="O36" s="4"/>
      <c r="P36" s="33"/>
      <c r="Q36" s="5"/>
      <c r="R36" s="1" t="str">
        <f>IF(X36&gt;0,SUM(P36:Q36)/25,"")</f>
        <v/>
      </c>
      <c r="S36" s="2" t="str">
        <f>IF(X36&gt;0,IF(SUM(P36:Q36)&lt;=X36*25-SUM(P36:Q36),SUM(P36:Q36),X36*25-SUM(P36:Q36)),"")</f>
        <v/>
      </c>
      <c r="T36" s="1" t="str">
        <f>IF(X36&gt;0,S36/25,"")</f>
        <v/>
      </c>
      <c r="U36" s="6" t="str">
        <f>IF(X36&gt;0,W36-P36-Q36-S36,"")</f>
        <v/>
      </c>
      <c r="V36" s="1" t="str">
        <f>IF(X36&gt;0,U36/25,"")</f>
        <v/>
      </c>
      <c r="W36" s="3" t="str">
        <f>IF(X36&gt;0,X36*25,"")</f>
        <v/>
      </c>
      <c r="X36" s="32"/>
      <c r="Y36" s="33"/>
      <c r="Z36" s="1" t="str">
        <f>IF(AF36&gt;0,Y36/25,"")</f>
        <v/>
      </c>
      <c r="AA36" s="2" t="str">
        <f>IF(AF36&gt;0,IF(Y36&lt;=AF36*25-Y36,Y36,AF36*25-Y36),"")</f>
        <v/>
      </c>
      <c r="AB36" s="1" t="str">
        <f>IF(AF36&gt;0,AA36/25,"")</f>
        <v/>
      </c>
      <c r="AC36" s="3" t="str">
        <f>IF(AF36&gt;0,AE36-Y36-AA36,"")</f>
        <v/>
      </c>
      <c r="AD36" s="1" t="str">
        <f>IF(AF36&gt;0,AC36/25,"")</f>
        <v/>
      </c>
      <c r="AE36" s="3" t="str">
        <f>IF(AF36&gt;0,AF36*25,"")</f>
        <v/>
      </c>
      <c r="AF36" s="4"/>
      <c r="AG36" s="33">
        <v>30</v>
      </c>
      <c r="AH36" s="5"/>
      <c r="AI36" s="1">
        <f>IF(AO36&gt;0,SUM(AG36:AH36)/25,"")</f>
        <v>1.2</v>
      </c>
      <c r="AJ36" s="2">
        <f>IF(AO36&gt;0,IF(SUM(AG36:AH36)&lt;=AO36*25-SUM(AG36:AH36),SUM(AG36:AH36),AO36*25-SUM(AG36:AH36)),"")</f>
        <v>30</v>
      </c>
      <c r="AK36" s="1">
        <f>IF(AO36&gt;0,AJ36/25,"")</f>
        <v>1.2</v>
      </c>
      <c r="AL36" s="6">
        <f>IF(AO36&gt;0,AN36-AG36-AH36-AJ36,"")</f>
        <v>15</v>
      </c>
      <c r="AM36" s="1">
        <f>IF(AO36&gt;0,AL36/25,"")</f>
        <v>0.6</v>
      </c>
      <c r="AN36" s="3">
        <f>IF(AO36&gt;0,AO36*25,"")</f>
        <v>75</v>
      </c>
      <c r="AO36" s="32">
        <v>3</v>
      </c>
      <c r="AP36" s="33"/>
      <c r="AQ36" s="1" t="str">
        <f>IF(AW36&gt;0,AP36/25,"")</f>
        <v/>
      </c>
      <c r="AR36" s="2" t="str">
        <f>IF(AW36&gt;0,IF(AP36&lt;=AW36*25-AP36,AP36,AW36*25-AP36),"")</f>
        <v/>
      </c>
      <c r="AS36" s="1" t="str">
        <f>IF(AW36&gt;0,AR36/25,"")</f>
        <v/>
      </c>
      <c r="AT36" s="3" t="str">
        <f>IF(AW36&gt;0,AV36-AP36-AR36,"")</f>
        <v/>
      </c>
      <c r="AU36" s="1" t="str">
        <f>IF(AW36&gt;0,AT36/25,"")</f>
        <v/>
      </c>
      <c r="AV36" s="3" t="str">
        <f>IF(AW36&gt;0,AW36*25,"")</f>
        <v/>
      </c>
      <c r="AW36" s="4"/>
      <c r="AX36" s="33"/>
      <c r="AY36" s="5"/>
      <c r="AZ36" s="1" t="str">
        <f>IF(BF36&gt;0,SUM(AX36:AY36)/25,"")</f>
        <v/>
      </c>
      <c r="BA36" s="2" t="str">
        <f>IF(BF36&gt;0,IF(SUM(AX36:AY36)&lt;=BF36*25-SUM(AX36:AY36),SUM(AX36:AY36),BF36*25-SUM(AX36:AY36)),"")</f>
        <v/>
      </c>
      <c r="BB36" s="1" t="str">
        <f>IF(BF36&gt;0,BA36/25,"")</f>
        <v/>
      </c>
      <c r="BC36" s="6" t="str">
        <f>IF(BF36&gt;0,BE36-AX36-AY36-BA36,"")</f>
        <v/>
      </c>
      <c r="BD36" s="1" t="str">
        <f>IF(BF36&gt;0,BC36/25,"")</f>
        <v/>
      </c>
      <c r="BE36" s="3" t="str">
        <f>IF(BF36&gt;0,BF36*25,"")</f>
        <v/>
      </c>
      <c r="BF36" s="32"/>
      <c r="BG36" s="33"/>
      <c r="BH36" s="1" t="str">
        <f>IF(BN36&gt;0,BG36/25,"")</f>
        <v/>
      </c>
      <c r="BI36" s="2" t="str">
        <f>IF(BN36&gt;0,IF(BG36&lt;=BN36*25-BG36,BG36,BN36*25-BG36),"")</f>
        <v/>
      </c>
      <c r="BJ36" s="1" t="str">
        <f>IF(BN36&gt;0,BI36/25,"")</f>
        <v/>
      </c>
      <c r="BK36" s="3" t="str">
        <f>IF(BN36&gt;0,BM36-BG36-BI36,"")</f>
        <v/>
      </c>
      <c r="BL36" s="1" t="str">
        <f>IF(BN36&gt;0,BK36/25,"")</f>
        <v/>
      </c>
      <c r="BM36" s="3" t="str">
        <f>IF(BN36&gt;0,BN36*25,"")</f>
        <v/>
      </c>
      <c r="BN36" s="4"/>
      <c r="BO36" s="33"/>
      <c r="BP36" s="5"/>
      <c r="BQ36" s="1" t="str">
        <f>IF(BW36&gt;0,SUM(BO36:BP36)/25,"")</f>
        <v/>
      </c>
      <c r="BR36" s="2" t="str">
        <f>IF(BW36&gt;0,IF(SUM(BO36:BP36)&lt;=BW36*25-SUM(BO36:BP36),SUM(BO36:BP36),BW36*25-SUM(BO36:BP36)),"")</f>
        <v/>
      </c>
      <c r="BS36" s="1" t="str">
        <f>IF(BW36&gt;0,BR36/25,"")</f>
        <v/>
      </c>
      <c r="BT36" s="6" t="str">
        <f>IF(BW36&gt;0,BV36-BO36-BP36-BR36,"")</f>
        <v/>
      </c>
      <c r="BU36" s="1" t="str">
        <f>IF(BW36&gt;0,BT36/25,"")</f>
        <v/>
      </c>
      <c r="BV36" s="3" t="str">
        <f>IF(BW36&gt;0,BW36*25,"")</f>
        <v/>
      </c>
      <c r="BW36" s="32"/>
    </row>
    <row r="37" spans="1:75" ht="24.75" customHeight="1" x14ac:dyDescent="0.25">
      <c r="A37" s="16">
        <v>26</v>
      </c>
      <c r="B37" s="11" t="s">
        <v>50</v>
      </c>
      <c r="C37" s="3" t="s">
        <v>23</v>
      </c>
      <c r="D37" s="17">
        <f>SUM(H37,Y37,AP37,BG37)</f>
        <v>0</v>
      </c>
      <c r="E37" s="18">
        <f>SUM(P37,AG37,AX37,BO37)</f>
        <v>15</v>
      </c>
      <c r="F37" s="18">
        <f>SUM(Q37,AH37,AY37,BP37)</f>
        <v>0</v>
      </c>
      <c r="G37" s="32">
        <f>SUM(O37,X37,AF37,AO37,AW37,BF37,BN37,BW37)</f>
        <v>2</v>
      </c>
      <c r="H37" s="34"/>
      <c r="I37" s="1" t="str">
        <f>IF(O37&gt;0,H37/25,"")</f>
        <v/>
      </c>
      <c r="J37" s="2" t="str">
        <f>IF(O37&gt;0,IF(H37&lt;=O37*25-H37,H37,O37*25-H37),"")</f>
        <v/>
      </c>
      <c r="K37" s="1" t="str">
        <f>IF(O37&gt;0,J37/25,"")</f>
        <v/>
      </c>
      <c r="L37" s="3" t="str">
        <f>IF(O37&gt;0,N37-H37-J37,"")</f>
        <v/>
      </c>
      <c r="M37" s="1" t="str">
        <f>IF(O37&gt;0,L37/25,"")</f>
        <v/>
      </c>
      <c r="N37" s="3" t="str">
        <f>IF(O37&gt;0,O37*25,"")</f>
        <v/>
      </c>
      <c r="O37" s="4"/>
      <c r="P37" s="33"/>
      <c r="Q37" s="5"/>
      <c r="R37" s="1" t="str">
        <f>IF(X37&gt;0,SUM(P37:Q37)/25,"")</f>
        <v/>
      </c>
      <c r="S37" s="2" t="str">
        <f>IF(X37&gt;0,IF(SUM(P37:Q37)&lt;=X37*25-SUM(P37:Q37),SUM(P37:Q37),X37*25-SUM(P37:Q37)),"")</f>
        <v/>
      </c>
      <c r="T37" s="1" t="str">
        <f>IF(X37&gt;0,S37/25,"")</f>
        <v/>
      </c>
      <c r="U37" s="6" t="str">
        <f>IF(X37&gt;0,W37-P37-Q37-S37,"")</f>
        <v/>
      </c>
      <c r="V37" s="1" t="str">
        <f>IF(X37&gt;0,U37/25,"")</f>
        <v/>
      </c>
      <c r="W37" s="3" t="str">
        <f>IF(X37&gt;0,X37*25,"")</f>
        <v/>
      </c>
      <c r="X37" s="32"/>
      <c r="Y37" s="33"/>
      <c r="Z37" s="1" t="str">
        <f t="shared" ref="Z37" si="363">IF(AF37&gt;0,Y37/25,"")</f>
        <v/>
      </c>
      <c r="AA37" s="2" t="str">
        <f t="shared" ref="AA37" si="364">IF(AF37&gt;0,IF(Y37&lt;=AF37*25-Y37,Y37,AF37*25-Y37),"")</f>
        <v/>
      </c>
      <c r="AB37" s="1" t="str">
        <f t="shared" ref="AB37" si="365">IF(AF37&gt;0,AA37/25,"")</f>
        <v/>
      </c>
      <c r="AC37" s="3" t="str">
        <f t="shared" ref="AC37" si="366">IF(AF37&gt;0,AE37-Y37-AA37,"")</f>
        <v/>
      </c>
      <c r="AD37" s="1" t="str">
        <f t="shared" ref="AD37" si="367">IF(AF37&gt;0,AC37/25,"")</f>
        <v/>
      </c>
      <c r="AE37" s="3" t="str">
        <f t="shared" ref="AE37" si="368">IF(AF37&gt;0,AF37*25,"")</f>
        <v/>
      </c>
      <c r="AF37" s="4"/>
      <c r="AG37" s="33">
        <v>15</v>
      </c>
      <c r="AH37" s="5"/>
      <c r="AI37" s="1">
        <f>IF(AO37&gt;0,SUM(AG37:AH37)/25,"")</f>
        <v>0.6</v>
      </c>
      <c r="AJ37" s="2">
        <f>IF(AO37&gt;0,IF(SUM(AG37:AH37)&lt;=AO37*25-SUM(AG37:AH37),SUM(AG37:AH37),AO37*25-SUM(AG37:AH37)),"")</f>
        <v>15</v>
      </c>
      <c r="AK37" s="1">
        <f>IF(AO37&gt;0,AJ37/25,"")</f>
        <v>0.6</v>
      </c>
      <c r="AL37" s="6">
        <f>IF(AO37&gt;0,AN37-AG37-AH37-AJ37,"")</f>
        <v>20</v>
      </c>
      <c r="AM37" s="1">
        <f>IF(AO37&gt;0,AL37/25,"")</f>
        <v>0.8</v>
      </c>
      <c r="AN37" s="3">
        <f>IF(AO37&gt;0,AO37*25,"")</f>
        <v>50</v>
      </c>
      <c r="AO37" s="32">
        <v>2</v>
      </c>
      <c r="AP37" s="33"/>
      <c r="AQ37" s="1" t="str">
        <f>IF(AW37&gt;0,AP37/25,"")</f>
        <v/>
      </c>
      <c r="AR37" s="2" t="str">
        <f>IF(AW37&gt;0,IF(AP37&lt;=AW37*25-AP37,AP37,AW37*25-AP37),"")</f>
        <v/>
      </c>
      <c r="AS37" s="1" t="str">
        <f>IF(AW37&gt;0,AR37/25,"")</f>
        <v/>
      </c>
      <c r="AT37" s="3" t="str">
        <f>IF(AW37&gt;0,AV37-AP37-AR37,"")</f>
        <v/>
      </c>
      <c r="AU37" s="1" t="str">
        <f>IF(AW37&gt;0,AT37/25,"")</f>
        <v/>
      </c>
      <c r="AV37" s="3" t="str">
        <f>IF(AW37&gt;0,AW37*25,"")</f>
        <v/>
      </c>
      <c r="AW37" s="4"/>
      <c r="AX37" s="33"/>
      <c r="AY37" s="5"/>
      <c r="AZ37" s="1" t="str">
        <f>IF(BF37&gt;0,SUM(AX37:AY37)/25,"")</f>
        <v/>
      </c>
      <c r="BA37" s="2" t="str">
        <f>IF(BF37&gt;0,IF(SUM(AX37:AY37)&lt;=BF37*25-SUM(AX37:AY37),SUM(AX37:AY37),BF37*25-SUM(AX37:AY37)),"")</f>
        <v/>
      </c>
      <c r="BB37" s="1" t="str">
        <f>IF(BF37&gt;0,BA37/25,"")</f>
        <v/>
      </c>
      <c r="BC37" s="6" t="str">
        <f>IF(BF37&gt;0,BE37-AX37-AY37-BA37,"")</f>
        <v/>
      </c>
      <c r="BD37" s="1" t="str">
        <f>IF(BF37&gt;0,BC37/25,"")</f>
        <v/>
      </c>
      <c r="BE37" s="3" t="str">
        <f>IF(BF37&gt;0,BF37*25,"")</f>
        <v/>
      </c>
      <c r="BF37" s="32"/>
      <c r="BG37" s="33"/>
      <c r="BH37" s="1" t="str">
        <f>IF(BN37&gt;0,BG37/25,"")</f>
        <v/>
      </c>
      <c r="BI37" s="2" t="str">
        <f>IF(BN37&gt;0,IF(BG37&lt;=BN37*25-BG37,BG37,BN37*25-BG37),"")</f>
        <v/>
      </c>
      <c r="BJ37" s="1" t="str">
        <f>IF(BN37&gt;0,BI37/25,"")</f>
        <v/>
      </c>
      <c r="BK37" s="3" t="str">
        <f>IF(BN37&gt;0,BM37-BG37-BI37,"")</f>
        <v/>
      </c>
      <c r="BL37" s="1" t="str">
        <f>IF(BN37&gt;0,BK37/25,"")</f>
        <v/>
      </c>
      <c r="BM37" s="3" t="str">
        <f>IF(BN37&gt;0,BN37*25,"")</f>
        <v/>
      </c>
      <c r="BN37" s="4"/>
      <c r="BO37" s="33"/>
      <c r="BP37" s="5"/>
      <c r="BQ37" s="1" t="str">
        <f>IF(BW37&gt;0,SUM(BO37:BP37)/25,"")</f>
        <v/>
      </c>
      <c r="BR37" s="2" t="str">
        <f>IF(BW37&gt;0,IF(SUM(BO37:BP37)&lt;=BW37*25-SUM(BO37:BP37),SUM(BO37:BP37),BW37*25-SUM(BO37:BP37)),"")</f>
        <v/>
      </c>
      <c r="BS37" s="1" t="str">
        <f>IF(BW37&gt;0,BR37/25,"")</f>
        <v/>
      </c>
      <c r="BT37" s="6" t="str">
        <f>IF(BW37&gt;0,BV37-BO37-BP37-BR37,"")</f>
        <v/>
      </c>
      <c r="BU37" s="1" t="str">
        <f>IF(BW37&gt;0,BT37/25,"")</f>
        <v/>
      </c>
      <c r="BV37" s="3" t="str">
        <f>IF(BW37&gt;0,BW37*25,"")</f>
        <v/>
      </c>
      <c r="BW37" s="32"/>
    </row>
    <row r="38" spans="1:75" ht="24.75" customHeight="1" x14ac:dyDescent="0.25">
      <c r="A38" s="16">
        <v>27</v>
      </c>
      <c r="B38" s="11" t="s">
        <v>32</v>
      </c>
      <c r="C38" s="3" t="s">
        <v>23</v>
      </c>
      <c r="D38" s="17">
        <f t="shared" ref="D38" si="369">SUM(H38,Y38,AP38,BG38)</f>
        <v>15</v>
      </c>
      <c r="E38" s="18">
        <f t="shared" ref="E38:F38" si="370">SUM(P38,AG38,AX38,BO38)</f>
        <v>0</v>
      </c>
      <c r="F38" s="18">
        <f t="shared" si="370"/>
        <v>0</v>
      </c>
      <c r="G38" s="32">
        <f t="shared" ref="G38" si="371">SUM(O38,X38,AF38,AO38,AW38,BF38,BN38,BW38)</f>
        <v>2</v>
      </c>
      <c r="H38" s="34"/>
      <c r="I38" s="1" t="str">
        <f t="shared" ref="I38" si="372">IF(O38&gt;0,H38/25,"")</f>
        <v/>
      </c>
      <c r="J38" s="2" t="str">
        <f t="shared" ref="J38" si="373">IF(O38&gt;0,IF(H38&lt;=O38*25-H38,H38,O38*25-H38),"")</f>
        <v/>
      </c>
      <c r="K38" s="1" t="str">
        <f t="shared" ref="K38" si="374">IF(O38&gt;0,J38/25,"")</f>
        <v/>
      </c>
      <c r="L38" s="3" t="str">
        <f t="shared" ref="L38" si="375">IF(O38&gt;0,N38-H38-J38,"")</f>
        <v/>
      </c>
      <c r="M38" s="1" t="str">
        <f t="shared" ref="M38" si="376">IF(O38&gt;0,L38/25,"")</f>
        <v/>
      </c>
      <c r="N38" s="3" t="str">
        <f t="shared" ref="N38" si="377">IF(O38&gt;0,O38*25,"")</f>
        <v/>
      </c>
      <c r="O38" s="4"/>
      <c r="P38" s="33"/>
      <c r="Q38" s="5"/>
      <c r="R38" s="1" t="str">
        <f t="shared" ref="R38" si="378">IF(X38&gt;0,SUM(P38:Q38)/25,"")</f>
        <v/>
      </c>
      <c r="S38" s="2" t="str">
        <f t="shared" ref="S38" si="379">IF(X38&gt;0,IF(SUM(P38:Q38)&lt;=X38*25-SUM(P38:Q38),SUM(P38:Q38),X38*25-SUM(P38:Q38)),"")</f>
        <v/>
      </c>
      <c r="T38" s="1" t="str">
        <f t="shared" ref="T38" si="380">IF(X38&gt;0,S38/25,"")</f>
        <v/>
      </c>
      <c r="U38" s="6" t="str">
        <f t="shared" ref="U38" si="381">IF(X38&gt;0,W38-P38-Q38-S38,"")</f>
        <v/>
      </c>
      <c r="V38" s="1" t="str">
        <f t="shared" ref="V38" si="382">IF(X38&gt;0,U38/25,"")</f>
        <v/>
      </c>
      <c r="W38" s="3" t="str">
        <f t="shared" ref="W38" si="383">IF(X38&gt;0,X38*25,"")</f>
        <v/>
      </c>
      <c r="X38" s="32"/>
      <c r="Y38" s="33"/>
      <c r="Z38" s="1" t="str">
        <f t="shared" ref="Z38:Z44" si="384">IF(AF38&gt;0,Y38/25,"")</f>
        <v/>
      </c>
      <c r="AA38" s="2" t="str">
        <f t="shared" ref="AA38:AA44" si="385">IF(AF38&gt;0,IF(Y38&lt;=AF38*25-Y38,Y38,AF38*25-Y38),"")</f>
        <v/>
      </c>
      <c r="AB38" s="1" t="str">
        <f t="shared" ref="AB38:AB44" si="386">IF(AF38&gt;0,AA38/25,"")</f>
        <v/>
      </c>
      <c r="AC38" s="3" t="str">
        <f t="shared" ref="AC38:AC44" si="387">IF(AF38&gt;0,AE38-Y38-AA38,"")</f>
        <v/>
      </c>
      <c r="AD38" s="1" t="str">
        <f t="shared" ref="AD38:AD44" si="388">IF(AF38&gt;0,AC38/25,"")</f>
        <v/>
      </c>
      <c r="AE38" s="3" t="str">
        <f t="shared" ref="AE38:AE44" si="389">IF(AF38&gt;0,AF38*25,"")</f>
        <v/>
      </c>
      <c r="AF38" s="4"/>
      <c r="AG38" s="33"/>
      <c r="AH38" s="5"/>
      <c r="AI38" s="1" t="str">
        <f t="shared" ref="AI38" si="390">IF(AO38&gt;0,SUM(AG38:AH38)/25,"")</f>
        <v/>
      </c>
      <c r="AJ38" s="2" t="str">
        <f t="shared" ref="AJ38" si="391">IF(AO38&gt;0,IF(SUM(AG38:AH38)&lt;=AO38*25-SUM(AG38:AH38),SUM(AG38:AH38),AO38*25-SUM(AG38:AH38)),"")</f>
        <v/>
      </c>
      <c r="AK38" s="1" t="str">
        <f t="shared" ref="AK38" si="392">IF(AO38&gt;0,AJ38/25,"")</f>
        <v/>
      </c>
      <c r="AL38" s="6" t="str">
        <f t="shared" ref="AL38" si="393">IF(AO38&gt;0,AN38-AG38-AH38-AJ38,"")</f>
        <v/>
      </c>
      <c r="AM38" s="1" t="str">
        <f t="shared" ref="AM38" si="394">IF(AO38&gt;0,AL38/25,"")</f>
        <v/>
      </c>
      <c r="AN38" s="3" t="str">
        <f t="shared" ref="AN38" si="395">IF(AO38&gt;0,AO38*25,"")</f>
        <v/>
      </c>
      <c r="AO38" s="32"/>
      <c r="AP38" s="33">
        <v>15</v>
      </c>
      <c r="AQ38" s="1">
        <f t="shared" ref="AQ38:AQ46" si="396">IF(AW38&gt;0,AP38/25,"")</f>
        <v>0.6</v>
      </c>
      <c r="AR38" s="2">
        <f t="shared" ref="AR38:AR46" si="397">IF(AW38&gt;0,IF(AP38&lt;=AW38*25-AP38,AP38,AW38*25-AP38),"")</f>
        <v>15</v>
      </c>
      <c r="AS38" s="1">
        <f t="shared" ref="AS38:AS46" si="398">IF(AW38&gt;0,AR38/25,"")</f>
        <v>0.6</v>
      </c>
      <c r="AT38" s="3">
        <f t="shared" ref="AT38:AT46" si="399">IF(AW38&gt;0,AV38-AP38-AR38,"")</f>
        <v>20</v>
      </c>
      <c r="AU38" s="1">
        <f t="shared" ref="AU38:AU46" si="400">IF(AW38&gt;0,AT38/25,"")</f>
        <v>0.8</v>
      </c>
      <c r="AV38" s="3">
        <f t="shared" ref="AV38:AV46" si="401">IF(AW38&gt;0,AW38*25,"")</f>
        <v>50</v>
      </c>
      <c r="AW38" s="4">
        <v>2</v>
      </c>
      <c r="AX38" s="33"/>
      <c r="AY38" s="5"/>
      <c r="AZ38" s="1" t="str">
        <f t="shared" ref="AZ38:AZ46" si="402">IF(BF38&gt;0,SUM(AX38:AY38)/25,"")</f>
        <v/>
      </c>
      <c r="BA38" s="2" t="str">
        <f t="shared" ref="BA38:BA46" si="403">IF(BF38&gt;0,IF(SUM(AX38:AY38)&lt;=BF38*25-SUM(AX38:AY38),SUM(AX38:AY38),BF38*25-SUM(AX38:AY38)),"")</f>
        <v/>
      </c>
      <c r="BB38" s="1" t="str">
        <f t="shared" ref="BB38:BB46" si="404">IF(BF38&gt;0,BA38/25,"")</f>
        <v/>
      </c>
      <c r="BC38" s="6" t="str">
        <f t="shared" ref="BC38:BC46" si="405">IF(BF38&gt;0,BE38-AX38-AY38-BA38,"")</f>
        <v/>
      </c>
      <c r="BD38" s="1" t="str">
        <f t="shared" ref="BD38:BD46" si="406">IF(BF38&gt;0,BC38/25,"")</f>
        <v/>
      </c>
      <c r="BE38" s="3" t="str">
        <f t="shared" ref="BE38:BE46" si="407">IF(BF38&gt;0,BF38*25,"")</f>
        <v/>
      </c>
      <c r="BF38" s="32"/>
      <c r="BG38" s="33"/>
      <c r="BH38" s="1" t="str">
        <f t="shared" ref="BH38:BH46" si="408">IF(BN38&gt;0,BG38/25,"")</f>
        <v/>
      </c>
      <c r="BI38" s="2" t="str">
        <f t="shared" ref="BI38:BI46" si="409">IF(BN38&gt;0,IF(BG38&lt;=BN38*25-BG38,BG38,BN38*25-BG38),"")</f>
        <v/>
      </c>
      <c r="BJ38" s="1" t="str">
        <f t="shared" ref="BJ38:BJ46" si="410">IF(BN38&gt;0,BI38/25,"")</f>
        <v/>
      </c>
      <c r="BK38" s="3" t="str">
        <f t="shared" ref="BK38:BK46" si="411">IF(BN38&gt;0,BM38-BG38-BI38,"")</f>
        <v/>
      </c>
      <c r="BL38" s="1" t="str">
        <f t="shared" ref="BL38:BL46" si="412">IF(BN38&gt;0,BK38/25,"")</f>
        <v/>
      </c>
      <c r="BM38" s="3" t="str">
        <f t="shared" ref="BM38:BM46" si="413">IF(BN38&gt;0,BN38*25,"")</f>
        <v/>
      </c>
      <c r="BN38" s="4"/>
      <c r="BO38" s="33"/>
      <c r="BP38" s="5"/>
      <c r="BQ38" s="1" t="str">
        <f t="shared" ref="BQ38:BQ46" si="414">IF(BW38&gt;0,SUM(BO38:BP38)/25,"")</f>
        <v/>
      </c>
      <c r="BR38" s="2" t="str">
        <f t="shared" ref="BR38:BR46" si="415">IF(BW38&gt;0,IF(SUM(BO38:BP38)&lt;=BW38*25-SUM(BO38:BP38),SUM(BO38:BP38),BW38*25-SUM(BO38:BP38)),"")</f>
        <v/>
      </c>
      <c r="BS38" s="1" t="str">
        <f t="shared" ref="BS38:BS46" si="416">IF(BW38&gt;0,BR38/25,"")</f>
        <v/>
      </c>
      <c r="BT38" s="6" t="str">
        <f t="shared" ref="BT38:BT46" si="417">IF(BW38&gt;0,BV38-BO38-BP38-BR38,"")</f>
        <v/>
      </c>
      <c r="BU38" s="1" t="str">
        <f t="shared" ref="BU38:BU46" si="418">IF(BW38&gt;0,BT38/25,"")</f>
        <v/>
      </c>
      <c r="BV38" s="3" t="str">
        <f t="shared" ref="BV38:BV46" si="419">IF(BW38&gt;0,BW38*25,"")</f>
        <v/>
      </c>
      <c r="BW38" s="32"/>
    </row>
    <row r="39" spans="1:75" ht="24.75" customHeight="1" x14ac:dyDescent="0.25">
      <c r="A39" s="16">
        <v>28</v>
      </c>
      <c r="B39" s="11" t="s">
        <v>32</v>
      </c>
      <c r="C39" s="3" t="s">
        <v>23</v>
      </c>
      <c r="D39" s="17">
        <f t="shared" ref="D39" si="420">SUM(H39,Y39,AP39,BG39)</f>
        <v>0</v>
      </c>
      <c r="E39" s="18">
        <f t="shared" ref="E39" si="421">SUM(P39,AG39,AX39,BO39)</f>
        <v>15</v>
      </c>
      <c r="F39" s="18">
        <f t="shared" ref="F39" si="422">SUM(Q39,AH39,AY39,BP39)</f>
        <v>0</v>
      </c>
      <c r="G39" s="32">
        <f t="shared" ref="G39" si="423">SUM(O39,X39,AF39,AO39,AW39,BF39,BN39,BW39)</f>
        <v>1</v>
      </c>
      <c r="H39" s="34"/>
      <c r="I39" s="1" t="str">
        <f t="shared" ref="I39" si="424">IF(O39&gt;0,H39/25,"")</f>
        <v/>
      </c>
      <c r="J39" s="2" t="str">
        <f t="shared" ref="J39" si="425">IF(O39&gt;0,IF(H39&lt;=O39*25-H39,H39,O39*25-H39),"")</f>
        <v/>
      </c>
      <c r="K39" s="1" t="str">
        <f t="shared" ref="K39" si="426">IF(O39&gt;0,J39/25,"")</f>
        <v/>
      </c>
      <c r="L39" s="3" t="str">
        <f t="shared" ref="L39" si="427">IF(O39&gt;0,N39-H39-J39,"")</f>
        <v/>
      </c>
      <c r="M39" s="1" t="str">
        <f t="shared" ref="M39" si="428">IF(O39&gt;0,L39/25,"")</f>
        <v/>
      </c>
      <c r="N39" s="3" t="str">
        <f t="shared" ref="N39" si="429">IF(O39&gt;0,O39*25,"")</f>
        <v/>
      </c>
      <c r="O39" s="4"/>
      <c r="P39" s="33"/>
      <c r="Q39" s="5"/>
      <c r="R39" s="1" t="str">
        <f t="shared" ref="R39" si="430">IF(X39&gt;0,SUM(P39:Q39)/25,"")</f>
        <v/>
      </c>
      <c r="S39" s="2" t="str">
        <f t="shared" ref="S39" si="431">IF(X39&gt;0,IF(SUM(P39:Q39)&lt;=X39*25-SUM(P39:Q39),SUM(P39:Q39),X39*25-SUM(P39:Q39)),"")</f>
        <v/>
      </c>
      <c r="T39" s="1" t="str">
        <f t="shared" ref="T39" si="432">IF(X39&gt;0,S39/25,"")</f>
        <v/>
      </c>
      <c r="U39" s="6" t="str">
        <f t="shared" ref="U39" si="433">IF(X39&gt;0,W39-P39-Q39-S39,"")</f>
        <v/>
      </c>
      <c r="V39" s="1" t="str">
        <f t="shared" ref="V39" si="434">IF(X39&gt;0,U39/25,"")</f>
        <v/>
      </c>
      <c r="W39" s="3" t="str">
        <f t="shared" ref="W39" si="435">IF(X39&gt;0,X39*25,"")</f>
        <v/>
      </c>
      <c r="X39" s="32"/>
      <c r="Y39" s="33"/>
      <c r="Z39" s="1" t="str">
        <f t="shared" ref="Z39" si="436">IF(AF39&gt;0,Y39/25,"")</f>
        <v/>
      </c>
      <c r="AA39" s="2" t="str">
        <f t="shared" ref="AA39" si="437">IF(AF39&gt;0,IF(Y39&lt;=AF39*25-Y39,Y39,AF39*25-Y39),"")</f>
        <v/>
      </c>
      <c r="AB39" s="1" t="str">
        <f t="shared" ref="AB39" si="438">IF(AF39&gt;0,AA39/25,"")</f>
        <v/>
      </c>
      <c r="AC39" s="3" t="str">
        <f t="shared" ref="AC39" si="439">IF(AF39&gt;0,AE39-Y39-AA39,"")</f>
        <v/>
      </c>
      <c r="AD39" s="1" t="str">
        <f t="shared" ref="AD39" si="440">IF(AF39&gt;0,AC39/25,"")</f>
        <v/>
      </c>
      <c r="AE39" s="3" t="str">
        <f t="shared" ref="AE39" si="441">IF(AF39&gt;0,AF39*25,"")</f>
        <v/>
      </c>
      <c r="AF39" s="4"/>
      <c r="AG39" s="33"/>
      <c r="AH39" s="5"/>
      <c r="AI39" s="1" t="str">
        <f t="shared" ref="AI39" si="442">IF(AO39&gt;0,SUM(AG39:AH39)/25,"")</f>
        <v/>
      </c>
      <c r="AJ39" s="2" t="str">
        <f t="shared" ref="AJ39" si="443">IF(AO39&gt;0,IF(SUM(AG39:AH39)&lt;=AO39*25-SUM(AG39:AH39),SUM(AG39:AH39),AO39*25-SUM(AG39:AH39)),"")</f>
        <v/>
      </c>
      <c r="AK39" s="1" t="str">
        <f t="shared" ref="AK39" si="444">IF(AO39&gt;0,AJ39/25,"")</f>
        <v/>
      </c>
      <c r="AL39" s="6" t="str">
        <f t="shared" ref="AL39" si="445">IF(AO39&gt;0,AN39-AG39-AH39-AJ39,"")</f>
        <v/>
      </c>
      <c r="AM39" s="1" t="str">
        <f t="shared" ref="AM39" si="446">IF(AO39&gt;0,AL39/25,"")</f>
        <v/>
      </c>
      <c r="AN39" s="3" t="str">
        <f t="shared" ref="AN39" si="447">IF(AO39&gt;0,AO39*25,"")</f>
        <v/>
      </c>
      <c r="AO39" s="32"/>
      <c r="AP39" s="33"/>
      <c r="AQ39" s="1" t="str">
        <f t="shared" ref="AQ39" si="448">IF(AW39&gt;0,AP39/25,"")</f>
        <v/>
      </c>
      <c r="AR39" s="2" t="str">
        <f t="shared" ref="AR39" si="449">IF(AW39&gt;0,IF(AP39&lt;=AW39*25-AP39,AP39,AW39*25-AP39),"")</f>
        <v/>
      </c>
      <c r="AS39" s="1" t="str">
        <f t="shared" ref="AS39" si="450">IF(AW39&gt;0,AR39/25,"")</f>
        <v/>
      </c>
      <c r="AT39" s="3" t="str">
        <f t="shared" ref="AT39" si="451">IF(AW39&gt;0,AV39-AP39-AR39,"")</f>
        <v/>
      </c>
      <c r="AU39" s="1" t="str">
        <f t="shared" ref="AU39" si="452">IF(AW39&gt;0,AT39/25,"")</f>
        <v/>
      </c>
      <c r="AV39" s="3" t="str">
        <f t="shared" ref="AV39" si="453">IF(AW39&gt;0,AW39*25,"")</f>
        <v/>
      </c>
      <c r="AW39" s="4"/>
      <c r="AX39" s="33">
        <v>15</v>
      </c>
      <c r="AY39" s="5"/>
      <c r="AZ39" s="1">
        <f t="shared" ref="AZ39" si="454">IF(BF39&gt;0,SUM(AX39:AY39)/25,"")</f>
        <v>0.6</v>
      </c>
      <c r="BA39" s="2">
        <f t="shared" ref="BA39" si="455">IF(BF39&gt;0,IF(SUM(AX39:AY39)&lt;=BF39*25-SUM(AX39:AY39),SUM(AX39:AY39),BF39*25-SUM(AX39:AY39)),"")</f>
        <v>10</v>
      </c>
      <c r="BB39" s="1">
        <f t="shared" ref="BB39" si="456">IF(BF39&gt;0,BA39/25,"")</f>
        <v>0.4</v>
      </c>
      <c r="BC39" s="6">
        <f t="shared" ref="BC39" si="457">IF(BF39&gt;0,BE39-AX39-AY39-BA39,"")</f>
        <v>0</v>
      </c>
      <c r="BD39" s="1">
        <f t="shared" ref="BD39" si="458">IF(BF39&gt;0,BC39/25,"")</f>
        <v>0</v>
      </c>
      <c r="BE39" s="3">
        <f t="shared" ref="BE39" si="459">IF(BF39&gt;0,BF39*25,"")</f>
        <v>25</v>
      </c>
      <c r="BF39" s="32">
        <v>1</v>
      </c>
      <c r="BG39" s="33"/>
      <c r="BH39" s="1" t="str">
        <f t="shared" ref="BH39" si="460">IF(BN39&gt;0,BG39/25,"")</f>
        <v/>
      </c>
      <c r="BI39" s="2" t="str">
        <f t="shared" ref="BI39" si="461">IF(BN39&gt;0,IF(BG39&lt;=BN39*25-BG39,BG39,BN39*25-BG39),"")</f>
        <v/>
      </c>
      <c r="BJ39" s="1" t="str">
        <f t="shared" ref="BJ39" si="462">IF(BN39&gt;0,BI39/25,"")</f>
        <v/>
      </c>
      <c r="BK39" s="3" t="str">
        <f t="shared" ref="BK39" si="463">IF(BN39&gt;0,BM39-BG39-BI39,"")</f>
        <v/>
      </c>
      <c r="BL39" s="1" t="str">
        <f t="shared" ref="BL39" si="464">IF(BN39&gt;0,BK39/25,"")</f>
        <v/>
      </c>
      <c r="BM39" s="3" t="str">
        <f t="shared" ref="BM39" si="465">IF(BN39&gt;0,BN39*25,"")</f>
        <v/>
      </c>
      <c r="BN39" s="4"/>
      <c r="BO39" s="33"/>
      <c r="BP39" s="5"/>
      <c r="BQ39" s="1" t="str">
        <f t="shared" ref="BQ39" si="466">IF(BW39&gt;0,SUM(BO39:BP39)/25,"")</f>
        <v/>
      </c>
      <c r="BR39" s="2" t="str">
        <f t="shared" ref="BR39" si="467">IF(BW39&gt;0,IF(SUM(BO39:BP39)&lt;=BW39*25-SUM(BO39:BP39),SUM(BO39:BP39),BW39*25-SUM(BO39:BP39)),"")</f>
        <v/>
      </c>
      <c r="BS39" s="1" t="str">
        <f t="shared" ref="BS39" si="468">IF(BW39&gt;0,BR39/25,"")</f>
        <v/>
      </c>
      <c r="BT39" s="6" t="str">
        <f t="shared" ref="BT39" si="469">IF(BW39&gt;0,BV39-BO39-BP39-BR39,"")</f>
        <v/>
      </c>
      <c r="BU39" s="1" t="str">
        <f t="shared" ref="BU39" si="470">IF(BW39&gt;0,BT39/25,"")</f>
        <v/>
      </c>
      <c r="BV39" s="3" t="str">
        <f t="shared" ref="BV39" si="471">IF(BW39&gt;0,BW39*25,"")</f>
        <v/>
      </c>
      <c r="BW39" s="32"/>
    </row>
    <row r="40" spans="1:75" ht="33.75" customHeight="1" x14ac:dyDescent="0.25">
      <c r="A40" s="16">
        <v>29</v>
      </c>
      <c r="B40" s="11" t="s">
        <v>30</v>
      </c>
      <c r="C40" s="3">
        <v>3</v>
      </c>
      <c r="D40" s="17">
        <f>SUM(H40,Y40,AP40,BG40)</f>
        <v>15</v>
      </c>
      <c r="E40" s="18">
        <f>SUM(P40,AG40,AX40,BO40)</f>
        <v>0</v>
      </c>
      <c r="F40" s="18">
        <f>SUM(Q40,AH40,AY40,BP40)</f>
        <v>0</v>
      </c>
      <c r="G40" s="32">
        <f>SUM(O40,X40,AF40,AO40,AW40,BF40,BN40,BW40)</f>
        <v>2</v>
      </c>
      <c r="H40" s="34"/>
      <c r="I40" s="1"/>
      <c r="J40" s="2"/>
      <c r="K40" s="1"/>
      <c r="L40" s="3"/>
      <c r="M40" s="1"/>
      <c r="N40" s="3"/>
      <c r="O40" s="4"/>
      <c r="P40" s="33"/>
      <c r="Q40" s="5"/>
      <c r="R40" s="1"/>
      <c r="S40" s="2"/>
      <c r="T40" s="1"/>
      <c r="U40" s="6"/>
      <c r="V40" s="1"/>
      <c r="W40" s="3"/>
      <c r="X40" s="32"/>
      <c r="Y40" s="33"/>
      <c r="Z40" s="1" t="str">
        <f t="shared" si="384"/>
        <v/>
      </c>
      <c r="AA40" s="2" t="str">
        <f t="shared" si="385"/>
        <v/>
      </c>
      <c r="AB40" s="1" t="str">
        <f t="shared" si="386"/>
        <v/>
      </c>
      <c r="AC40" s="3" t="str">
        <f t="shared" si="387"/>
        <v/>
      </c>
      <c r="AD40" s="1" t="str">
        <f t="shared" si="388"/>
        <v/>
      </c>
      <c r="AE40" s="3" t="str">
        <f t="shared" si="389"/>
        <v/>
      </c>
      <c r="AF40" s="4"/>
      <c r="AG40" s="33"/>
      <c r="AH40" s="5"/>
      <c r="AI40" s="1" t="str">
        <f t="shared" ref="AI40:AI44" si="472">IF(AO40&gt;0,SUM(AG40:AH40)/25,"")</f>
        <v/>
      </c>
      <c r="AJ40" s="2" t="str">
        <f t="shared" ref="AJ40:AJ44" si="473">IF(AO40&gt;0,IF(SUM(AG40:AH40)&lt;=AO40*25-SUM(AG40:AH40),SUM(AG40:AH40),AO40*25-SUM(AG40:AH40)),"")</f>
        <v/>
      </c>
      <c r="AK40" s="1" t="str">
        <f t="shared" ref="AK40:AK44" si="474">IF(AO40&gt;0,AJ40/25,"")</f>
        <v/>
      </c>
      <c r="AL40" s="6" t="str">
        <f t="shared" ref="AL40:AL44" si="475">IF(AO40&gt;0,AN40-AG40-AH40-AJ40,"")</f>
        <v/>
      </c>
      <c r="AM40" s="1" t="str">
        <f t="shared" ref="AM40:AM44" si="476">IF(AO40&gt;0,AL40/25,"")</f>
        <v/>
      </c>
      <c r="AN40" s="3" t="str">
        <f t="shared" ref="AN40:AN44" si="477">IF(AO40&gt;0,AO40*25,"")</f>
        <v/>
      </c>
      <c r="AO40" s="32"/>
      <c r="AP40" s="33">
        <v>15</v>
      </c>
      <c r="AQ40" s="1">
        <f t="shared" si="396"/>
        <v>0.6</v>
      </c>
      <c r="AR40" s="2">
        <f t="shared" si="397"/>
        <v>15</v>
      </c>
      <c r="AS40" s="1">
        <f t="shared" si="398"/>
        <v>0.6</v>
      </c>
      <c r="AT40" s="3">
        <f t="shared" si="399"/>
        <v>20</v>
      </c>
      <c r="AU40" s="1">
        <f t="shared" si="400"/>
        <v>0.8</v>
      </c>
      <c r="AV40" s="3">
        <f t="shared" si="401"/>
        <v>50</v>
      </c>
      <c r="AW40" s="4">
        <v>2</v>
      </c>
      <c r="AX40" s="33"/>
      <c r="AY40" s="5"/>
      <c r="AZ40" s="1" t="str">
        <f t="shared" si="402"/>
        <v/>
      </c>
      <c r="BA40" s="2" t="str">
        <f t="shared" si="403"/>
        <v/>
      </c>
      <c r="BB40" s="1" t="str">
        <f t="shared" si="404"/>
        <v/>
      </c>
      <c r="BC40" s="6" t="str">
        <f t="shared" si="405"/>
        <v/>
      </c>
      <c r="BD40" s="1" t="str">
        <f t="shared" si="406"/>
        <v/>
      </c>
      <c r="BE40" s="3" t="str">
        <f t="shared" si="407"/>
        <v/>
      </c>
      <c r="BF40" s="32"/>
      <c r="BG40" s="33"/>
      <c r="BH40" s="1" t="str">
        <f t="shared" si="408"/>
        <v/>
      </c>
      <c r="BI40" s="2" t="str">
        <f t="shared" si="409"/>
        <v/>
      </c>
      <c r="BJ40" s="1" t="str">
        <f t="shared" si="410"/>
        <v/>
      </c>
      <c r="BK40" s="3" t="str">
        <f t="shared" si="411"/>
        <v/>
      </c>
      <c r="BL40" s="1" t="str">
        <f t="shared" si="412"/>
        <v/>
      </c>
      <c r="BM40" s="3" t="str">
        <f t="shared" si="413"/>
        <v/>
      </c>
      <c r="BN40" s="4"/>
      <c r="BO40" s="33"/>
      <c r="BP40" s="5"/>
      <c r="BQ40" s="1" t="str">
        <f t="shared" si="414"/>
        <v/>
      </c>
      <c r="BR40" s="2" t="str">
        <f t="shared" si="415"/>
        <v/>
      </c>
      <c r="BS40" s="1" t="str">
        <f t="shared" si="416"/>
        <v/>
      </c>
      <c r="BT40" s="6" t="str">
        <f t="shared" si="417"/>
        <v/>
      </c>
      <c r="BU40" s="1" t="str">
        <f t="shared" si="418"/>
        <v/>
      </c>
      <c r="BV40" s="3" t="str">
        <f t="shared" si="419"/>
        <v/>
      </c>
      <c r="BW40" s="32"/>
    </row>
    <row r="41" spans="1:75" ht="33.75" customHeight="1" x14ac:dyDescent="0.25">
      <c r="A41" s="16">
        <v>30</v>
      </c>
      <c r="B41" s="11" t="s">
        <v>30</v>
      </c>
      <c r="C41" s="3" t="s">
        <v>23</v>
      </c>
      <c r="D41" s="17">
        <f>SUM(H41,Y41,AP41,BG41)</f>
        <v>0</v>
      </c>
      <c r="E41" s="18">
        <f>SUM(P41,AG41,AX41,BO41)</f>
        <v>15</v>
      </c>
      <c r="F41" s="18">
        <f>SUM(Q41,AH41,AY41,BP41)</f>
        <v>0</v>
      </c>
      <c r="G41" s="32">
        <f>SUM(O41,X41,AF41,AO41,AW41,BF41,BN41,BW41)</f>
        <v>1</v>
      </c>
      <c r="H41" s="34"/>
      <c r="I41" s="1"/>
      <c r="J41" s="2"/>
      <c r="K41" s="1"/>
      <c r="L41" s="3"/>
      <c r="M41" s="1"/>
      <c r="N41" s="3"/>
      <c r="O41" s="4"/>
      <c r="P41" s="33"/>
      <c r="Q41" s="5"/>
      <c r="R41" s="1"/>
      <c r="S41" s="2"/>
      <c r="T41" s="1"/>
      <c r="U41" s="6"/>
      <c r="V41" s="1"/>
      <c r="W41" s="3"/>
      <c r="X41" s="32"/>
      <c r="Y41" s="33"/>
      <c r="Z41" s="1" t="str">
        <f t="shared" ref="Z41" si="478">IF(AF41&gt;0,Y41/25,"")</f>
        <v/>
      </c>
      <c r="AA41" s="2" t="str">
        <f t="shared" ref="AA41" si="479">IF(AF41&gt;0,IF(Y41&lt;=AF41*25-Y41,Y41,AF41*25-Y41),"")</f>
        <v/>
      </c>
      <c r="AB41" s="1" t="str">
        <f t="shared" ref="AB41" si="480">IF(AF41&gt;0,AA41/25,"")</f>
        <v/>
      </c>
      <c r="AC41" s="3" t="str">
        <f t="shared" ref="AC41" si="481">IF(AF41&gt;0,AE41-Y41-AA41,"")</f>
        <v/>
      </c>
      <c r="AD41" s="1" t="str">
        <f t="shared" ref="AD41" si="482">IF(AF41&gt;0,AC41/25,"")</f>
        <v/>
      </c>
      <c r="AE41" s="3" t="str">
        <f t="shared" ref="AE41" si="483">IF(AF41&gt;0,AF41*25,"")</f>
        <v/>
      </c>
      <c r="AF41" s="4"/>
      <c r="AG41" s="33"/>
      <c r="AH41" s="5"/>
      <c r="AI41" s="1" t="str">
        <f t="shared" ref="AI41" si="484">IF(AO41&gt;0,SUM(AG41:AH41)/25,"")</f>
        <v/>
      </c>
      <c r="AJ41" s="2" t="str">
        <f t="shared" ref="AJ41" si="485">IF(AO41&gt;0,IF(SUM(AG41:AH41)&lt;=AO41*25-SUM(AG41:AH41),SUM(AG41:AH41),AO41*25-SUM(AG41:AH41)),"")</f>
        <v/>
      </c>
      <c r="AK41" s="1" t="str">
        <f t="shared" ref="AK41" si="486">IF(AO41&gt;0,AJ41/25,"")</f>
        <v/>
      </c>
      <c r="AL41" s="6" t="str">
        <f t="shared" ref="AL41" si="487">IF(AO41&gt;0,AN41-AG41-AH41-AJ41,"")</f>
        <v/>
      </c>
      <c r="AM41" s="1" t="str">
        <f t="shared" ref="AM41" si="488">IF(AO41&gt;0,AL41/25,"")</f>
        <v/>
      </c>
      <c r="AN41" s="3" t="str">
        <f t="shared" ref="AN41" si="489">IF(AO41&gt;0,AO41*25,"")</f>
        <v/>
      </c>
      <c r="AO41" s="32"/>
      <c r="AP41" s="33"/>
      <c r="AQ41" s="1" t="str">
        <f t="shared" ref="AQ41" si="490">IF(AW41&gt;0,AP41/25,"")</f>
        <v/>
      </c>
      <c r="AR41" s="2" t="str">
        <f t="shared" ref="AR41" si="491">IF(AW41&gt;0,IF(AP41&lt;=AW41*25-AP41,AP41,AW41*25-AP41),"")</f>
        <v/>
      </c>
      <c r="AS41" s="1" t="str">
        <f t="shared" ref="AS41" si="492">IF(AW41&gt;0,AR41/25,"")</f>
        <v/>
      </c>
      <c r="AT41" s="3" t="str">
        <f t="shared" ref="AT41" si="493">IF(AW41&gt;0,AV41-AP41-AR41,"")</f>
        <v/>
      </c>
      <c r="AU41" s="1" t="str">
        <f t="shared" ref="AU41" si="494">IF(AW41&gt;0,AT41/25,"")</f>
        <v/>
      </c>
      <c r="AV41" s="3" t="str">
        <f t="shared" ref="AV41" si="495">IF(AW41&gt;0,AW41*25,"")</f>
        <v/>
      </c>
      <c r="AW41" s="4"/>
      <c r="AX41" s="33">
        <v>15</v>
      </c>
      <c r="AY41" s="5"/>
      <c r="AZ41" s="1">
        <f t="shared" ref="AZ41" si="496">IF(BF41&gt;0,SUM(AX41:AY41)/25,"")</f>
        <v>0.6</v>
      </c>
      <c r="BA41" s="2">
        <f t="shared" ref="BA41" si="497">IF(BF41&gt;0,IF(SUM(AX41:AY41)&lt;=BF41*25-SUM(AX41:AY41),SUM(AX41:AY41),BF41*25-SUM(AX41:AY41)),"")</f>
        <v>10</v>
      </c>
      <c r="BB41" s="1">
        <f t="shared" ref="BB41" si="498">IF(BF41&gt;0,BA41/25,"")</f>
        <v>0.4</v>
      </c>
      <c r="BC41" s="6">
        <f t="shared" ref="BC41" si="499">IF(BF41&gt;0,BE41-AX41-AY41-BA41,"")</f>
        <v>0</v>
      </c>
      <c r="BD41" s="1">
        <f t="shared" ref="BD41" si="500">IF(BF41&gt;0,BC41/25,"")</f>
        <v>0</v>
      </c>
      <c r="BE41" s="3">
        <f t="shared" ref="BE41" si="501">IF(BF41&gt;0,BF41*25,"")</f>
        <v>25</v>
      </c>
      <c r="BF41" s="32">
        <v>1</v>
      </c>
      <c r="BG41" s="33"/>
      <c r="BH41" s="1" t="str">
        <f t="shared" ref="BH41" si="502">IF(BN41&gt;0,BG41/25,"")</f>
        <v/>
      </c>
      <c r="BI41" s="2" t="str">
        <f t="shared" ref="BI41" si="503">IF(BN41&gt;0,IF(BG41&lt;=BN41*25-BG41,BG41,BN41*25-BG41),"")</f>
        <v/>
      </c>
      <c r="BJ41" s="1" t="str">
        <f t="shared" ref="BJ41" si="504">IF(BN41&gt;0,BI41/25,"")</f>
        <v/>
      </c>
      <c r="BK41" s="3" t="str">
        <f t="shared" ref="BK41" si="505">IF(BN41&gt;0,BM41-BG41-BI41,"")</f>
        <v/>
      </c>
      <c r="BL41" s="1" t="str">
        <f t="shared" ref="BL41" si="506">IF(BN41&gt;0,BK41/25,"")</f>
        <v/>
      </c>
      <c r="BM41" s="3" t="str">
        <f t="shared" ref="BM41" si="507">IF(BN41&gt;0,BN41*25,"")</f>
        <v/>
      </c>
      <c r="BN41" s="4"/>
      <c r="BO41" s="33"/>
      <c r="BP41" s="5"/>
      <c r="BQ41" s="1" t="str">
        <f t="shared" ref="BQ41" si="508">IF(BW41&gt;0,SUM(BO41:BP41)/25,"")</f>
        <v/>
      </c>
      <c r="BR41" s="2" t="str">
        <f t="shared" ref="BR41" si="509">IF(BW41&gt;0,IF(SUM(BO41:BP41)&lt;=BW41*25-SUM(BO41:BP41),SUM(BO41:BP41),BW41*25-SUM(BO41:BP41)),"")</f>
        <v/>
      </c>
      <c r="BS41" s="1" t="str">
        <f t="shared" ref="BS41" si="510">IF(BW41&gt;0,BR41/25,"")</f>
        <v/>
      </c>
      <c r="BT41" s="6" t="str">
        <f t="shared" ref="BT41" si="511">IF(BW41&gt;0,BV41-BO41-BP41-BR41,"")</f>
        <v/>
      </c>
      <c r="BU41" s="1" t="str">
        <f t="shared" ref="BU41" si="512">IF(BW41&gt;0,BT41/25,"")</f>
        <v/>
      </c>
      <c r="BV41" s="3" t="str">
        <f t="shared" ref="BV41" si="513">IF(BW41&gt;0,BW41*25,"")</f>
        <v/>
      </c>
      <c r="BW41" s="32"/>
    </row>
    <row r="42" spans="1:75" ht="24.75" customHeight="1" x14ac:dyDescent="0.25">
      <c r="A42" s="16">
        <v>31</v>
      </c>
      <c r="B42" s="11" t="s">
        <v>49</v>
      </c>
      <c r="C42" s="3">
        <v>3</v>
      </c>
      <c r="D42" s="17">
        <f t="shared" ref="D42" si="514">SUM(H42,Y42,AP42,BG42)</f>
        <v>15</v>
      </c>
      <c r="E42" s="18">
        <f t="shared" ref="E42" si="515">SUM(P42,AG42,AX42,BO42)</f>
        <v>0</v>
      </c>
      <c r="F42" s="18">
        <f t="shared" ref="F42" si="516">SUM(Q42,AH42,AY42,BP42)</f>
        <v>0</v>
      </c>
      <c r="G42" s="32">
        <f t="shared" ref="G42" si="517">SUM(O42,X42,AF42,AO42,AW42,BF42,BN42,BW42)</f>
        <v>2</v>
      </c>
      <c r="H42" s="34"/>
      <c r="I42" s="1" t="str">
        <f t="shared" ref="I42" si="518">IF(O42&gt;0,H42/25,"")</f>
        <v/>
      </c>
      <c r="J42" s="2" t="str">
        <f t="shared" ref="J42" si="519">IF(O42&gt;0,IF(H42&lt;=O42*25-H42,H42,O42*25-H42),"")</f>
        <v/>
      </c>
      <c r="K42" s="1" t="str">
        <f t="shared" ref="K42" si="520">IF(O42&gt;0,J42/25,"")</f>
        <v/>
      </c>
      <c r="L42" s="3" t="str">
        <f t="shared" ref="L42" si="521">IF(O42&gt;0,N42-H42-J42,"")</f>
        <v/>
      </c>
      <c r="M42" s="1" t="str">
        <f t="shared" ref="M42" si="522">IF(O42&gt;0,L42/25,"")</f>
        <v/>
      </c>
      <c r="N42" s="3" t="str">
        <f t="shared" ref="N42" si="523">IF(O42&gt;0,O42*25,"")</f>
        <v/>
      </c>
      <c r="O42" s="4"/>
      <c r="P42" s="33"/>
      <c r="Q42" s="5"/>
      <c r="R42" s="1" t="str">
        <f t="shared" ref="R42" si="524">IF(X42&gt;0,SUM(P42:Q42)/25,"")</f>
        <v/>
      </c>
      <c r="S42" s="2" t="str">
        <f t="shared" ref="S42" si="525">IF(X42&gt;0,IF(SUM(P42:Q42)&lt;=X42*25-SUM(P42:Q42),SUM(P42:Q42),X42*25-SUM(P42:Q42)),"")</f>
        <v/>
      </c>
      <c r="T42" s="1" t="str">
        <f t="shared" ref="T42" si="526">IF(X42&gt;0,S42/25,"")</f>
        <v/>
      </c>
      <c r="U42" s="6" t="str">
        <f t="shared" ref="U42" si="527">IF(X42&gt;0,W42-P42-Q42-S42,"")</f>
        <v/>
      </c>
      <c r="V42" s="1" t="str">
        <f t="shared" ref="V42" si="528">IF(X42&gt;0,U42/25,"")</f>
        <v/>
      </c>
      <c r="W42" s="3" t="str">
        <f t="shared" ref="W42" si="529">IF(X42&gt;0,X42*25,"")</f>
        <v/>
      </c>
      <c r="X42" s="32"/>
      <c r="Y42" s="33"/>
      <c r="Z42" s="1" t="str">
        <f t="shared" si="384"/>
        <v/>
      </c>
      <c r="AA42" s="2" t="str">
        <f t="shared" si="385"/>
        <v/>
      </c>
      <c r="AB42" s="1" t="str">
        <f t="shared" si="386"/>
        <v/>
      </c>
      <c r="AC42" s="3" t="str">
        <f t="shared" si="387"/>
        <v/>
      </c>
      <c r="AD42" s="1" t="str">
        <f t="shared" si="388"/>
        <v/>
      </c>
      <c r="AE42" s="3" t="str">
        <f t="shared" si="389"/>
        <v/>
      </c>
      <c r="AF42" s="4"/>
      <c r="AG42" s="33"/>
      <c r="AH42" s="5"/>
      <c r="AI42" s="1" t="str">
        <f t="shared" si="472"/>
        <v/>
      </c>
      <c r="AJ42" s="2" t="str">
        <f t="shared" si="473"/>
        <v/>
      </c>
      <c r="AK42" s="1" t="str">
        <f t="shared" si="474"/>
        <v/>
      </c>
      <c r="AL42" s="6" t="str">
        <f t="shared" si="475"/>
        <v/>
      </c>
      <c r="AM42" s="1" t="str">
        <f t="shared" si="476"/>
        <v/>
      </c>
      <c r="AN42" s="3" t="str">
        <f t="shared" si="477"/>
        <v/>
      </c>
      <c r="AO42" s="32"/>
      <c r="AP42" s="33">
        <v>15</v>
      </c>
      <c r="AQ42" s="1">
        <f t="shared" ref="AQ42" si="530">IF(AW42&gt;0,AP42/25,"")</f>
        <v>0.6</v>
      </c>
      <c r="AR42" s="2">
        <f t="shared" ref="AR42" si="531">IF(AW42&gt;0,IF(AP42&lt;=AW42*25-AP42,AP42,AW42*25-AP42),"")</f>
        <v>15</v>
      </c>
      <c r="AS42" s="1">
        <f t="shared" ref="AS42" si="532">IF(AW42&gt;0,AR42/25,"")</f>
        <v>0.6</v>
      </c>
      <c r="AT42" s="3">
        <f t="shared" ref="AT42" si="533">IF(AW42&gt;0,AV42-AP42-AR42,"")</f>
        <v>20</v>
      </c>
      <c r="AU42" s="1">
        <f t="shared" ref="AU42" si="534">IF(AW42&gt;0,AT42/25,"")</f>
        <v>0.8</v>
      </c>
      <c r="AV42" s="3">
        <f t="shared" si="401"/>
        <v>50</v>
      </c>
      <c r="AW42" s="4">
        <v>2</v>
      </c>
      <c r="AX42" s="33"/>
      <c r="AY42" s="5"/>
      <c r="AZ42" s="1" t="str">
        <f t="shared" si="402"/>
        <v/>
      </c>
      <c r="BA42" s="2" t="str">
        <f t="shared" si="403"/>
        <v/>
      </c>
      <c r="BB42" s="1" t="str">
        <f t="shared" si="404"/>
        <v/>
      </c>
      <c r="BC42" s="6" t="str">
        <f t="shared" si="405"/>
        <v/>
      </c>
      <c r="BD42" s="1" t="str">
        <f t="shared" si="406"/>
        <v/>
      </c>
      <c r="BE42" s="3" t="str">
        <f t="shared" si="407"/>
        <v/>
      </c>
      <c r="BF42" s="32"/>
      <c r="BG42" s="33"/>
      <c r="BH42" s="1" t="str">
        <f t="shared" si="408"/>
        <v/>
      </c>
      <c r="BI42" s="2" t="str">
        <f t="shared" si="409"/>
        <v/>
      </c>
      <c r="BJ42" s="1" t="str">
        <f t="shared" si="410"/>
        <v/>
      </c>
      <c r="BK42" s="3" t="str">
        <f t="shared" si="411"/>
        <v/>
      </c>
      <c r="BL42" s="1" t="str">
        <f t="shared" si="412"/>
        <v/>
      </c>
      <c r="BM42" s="3" t="str">
        <f t="shared" si="413"/>
        <v/>
      </c>
      <c r="BN42" s="4"/>
      <c r="BO42" s="33"/>
      <c r="BP42" s="5"/>
      <c r="BQ42" s="1" t="str">
        <f t="shared" si="414"/>
        <v/>
      </c>
      <c r="BR42" s="2" t="str">
        <f t="shared" si="415"/>
        <v/>
      </c>
      <c r="BS42" s="1" t="str">
        <f t="shared" si="416"/>
        <v/>
      </c>
      <c r="BT42" s="6" t="str">
        <f t="shared" si="417"/>
        <v/>
      </c>
      <c r="BU42" s="1" t="str">
        <f t="shared" si="418"/>
        <v/>
      </c>
      <c r="BV42" s="3" t="str">
        <f t="shared" si="419"/>
        <v/>
      </c>
      <c r="BW42" s="32"/>
    </row>
    <row r="43" spans="1:75" ht="24.75" customHeight="1" x14ac:dyDescent="0.25">
      <c r="A43" s="16">
        <v>32</v>
      </c>
      <c r="B43" s="11" t="s">
        <v>49</v>
      </c>
      <c r="C43" s="3" t="s">
        <v>23</v>
      </c>
      <c r="D43" s="17">
        <f t="shared" ref="D43" si="535">SUM(H43,Y43,AP43,BG43)</f>
        <v>0</v>
      </c>
      <c r="E43" s="18">
        <f t="shared" ref="E43" si="536">SUM(P43,AG43,AX43,BO43)</f>
        <v>15</v>
      </c>
      <c r="F43" s="18">
        <f t="shared" ref="F43" si="537">SUM(Q43,AH43,AY43,BP43)</f>
        <v>0</v>
      </c>
      <c r="G43" s="32">
        <f t="shared" ref="G43" si="538">SUM(O43,X43,AF43,AO43,AW43,BF43,BN43,BW43)</f>
        <v>1</v>
      </c>
      <c r="H43" s="34"/>
      <c r="I43" s="1" t="str">
        <f t="shared" ref="I43" si="539">IF(O43&gt;0,H43/25,"")</f>
        <v/>
      </c>
      <c r="J43" s="2" t="str">
        <f t="shared" ref="J43" si="540">IF(O43&gt;0,IF(H43&lt;=O43*25-H43,H43,O43*25-H43),"")</f>
        <v/>
      </c>
      <c r="K43" s="1" t="str">
        <f t="shared" ref="K43" si="541">IF(O43&gt;0,J43/25,"")</f>
        <v/>
      </c>
      <c r="L43" s="3" t="str">
        <f t="shared" ref="L43" si="542">IF(O43&gt;0,N43-H43-J43,"")</f>
        <v/>
      </c>
      <c r="M43" s="1" t="str">
        <f t="shared" ref="M43" si="543">IF(O43&gt;0,L43/25,"")</f>
        <v/>
      </c>
      <c r="N43" s="3" t="str">
        <f t="shared" ref="N43" si="544">IF(O43&gt;0,O43*25,"")</f>
        <v/>
      </c>
      <c r="O43" s="4"/>
      <c r="P43" s="33"/>
      <c r="Q43" s="5"/>
      <c r="R43" s="1" t="str">
        <f t="shared" ref="R43" si="545">IF(X43&gt;0,SUM(P43:Q43)/25,"")</f>
        <v/>
      </c>
      <c r="S43" s="2" t="str">
        <f t="shared" ref="S43" si="546">IF(X43&gt;0,IF(SUM(P43:Q43)&lt;=X43*25-SUM(P43:Q43),SUM(P43:Q43),X43*25-SUM(P43:Q43)),"")</f>
        <v/>
      </c>
      <c r="T43" s="1" t="str">
        <f t="shared" ref="T43" si="547">IF(X43&gt;0,S43/25,"")</f>
        <v/>
      </c>
      <c r="U43" s="6" t="str">
        <f t="shared" ref="U43" si="548">IF(X43&gt;0,W43-P43-Q43-S43,"")</f>
        <v/>
      </c>
      <c r="V43" s="1" t="str">
        <f t="shared" ref="V43" si="549">IF(X43&gt;0,U43/25,"")</f>
        <v/>
      </c>
      <c r="W43" s="3" t="str">
        <f t="shared" ref="W43" si="550">IF(X43&gt;0,X43*25,"")</f>
        <v/>
      </c>
      <c r="X43" s="32"/>
      <c r="Y43" s="33"/>
      <c r="Z43" s="1" t="str">
        <f t="shared" ref="Z43" si="551">IF(AF43&gt;0,Y43/25,"")</f>
        <v/>
      </c>
      <c r="AA43" s="2" t="str">
        <f t="shared" ref="AA43" si="552">IF(AF43&gt;0,IF(Y43&lt;=AF43*25-Y43,Y43,AF43*25-Y43),"")</f>
        <v/>
      </c>
      <c r="AB43" s="1" t="str">
        <f t="shared" ref="AB43" si="553">IF(AF43&gt;0,AA43/25,"")</f>
        <v/>
      </c>
      <c r="AC43" s="3" t="str">
        <f t="shared" ref="AC43" si="554">IF(AF43&gt;0,AE43-Y43-AA43,"")</f>
        <v/>
      </c>
      <c r="AD43" s="1" t="str">
        <f t="shared" ref="AD43" si="555">IF(AF43&gt;0,AC43/25,"")</f>
        <v/>
      </c>
      <c r="AE43" s="3" t="str">
        <f t="shared" ref="AE43" si="556">IF(AF43&gt;0,AF43*25,"")</f>
        <v/>
      </c>
      <c r="AF43" s="4"/>
      <c r="AG43" s="33"/>
      <c r="AH43" s="5"/>
      <c r="AI43" s="1" t="str">
        <f t="shared" ref="AI43" si="557">IF(AO43&gt;0,SUM(AG43:AH43)/25,"")</f>
        <v/>
      </c>
      <c r="AJ43" s="2" t="str">
        <f t="shared" ref="AJ43" si="558">IF(AO43&gt;0,IF(SUM(AG43:AH43)&lt;=AO43*25-SUM(AG43:AH43),SUM(AG43:AH43),AO43*25-SUM(AG43:AH43)),"")</f>
        <v/>
      </c>
      <c r="AK43" s="1" t="str">
        <f t="shared" ref="AK43" si="559">IF(AO43&gt;0,AJ43/25,"")</f>
        <v/>
      </c>
      <c r="AL43" s="6" t="str">
        <f t="shared" ref="AL43" si="560">IF(AO43&gt;0,AN43-AG43-AH43-AJ43,"")</f>
        <v/>
      </c>
      <c r="AM43" s="1" t="str">
        <f t="shared" ref="AM43" si="561">IF(AO43&gt;0,AL43/25,"")</f>
        <v/>
      </c>
      <c r="AN43" s="3" t="str">
        <f t="shared" ref="AN43" si="562">IF(AO43&gt;0,AO43*25,"")</f>
        <v/>
      </c>
      <c r="AO43" s="32"/>
      <c r="AP43" s="33"/>
      <c r="AQ43" s="1" t="str">
        <f t="shared" ref="AQ43" si="563">IF(AW43&gt;0,AP43/25,"")</f>
        <v/>
      </c>
      <c r="AR43" s="2" t="str">
        <f t="shared" ref="AR43" si="564">IF(AW43&gt;0,IF(AP43&lt;=AW43*25-AP43,AP43,AW43*25-AP43),"")</f>
        <v/>
      </c>
      <c r="AS43" s="1" t="str">
        <f t="shared" ref="AS43" si="565">IF(AW43&gt;0,AR43/25,"")</f>
        <v/>
      </c>
      <c r="AT43" s="3" t="str">
        <f t="shared" ref="AT43" si="566">IF(AW43&gt;0,AV43-AP43-AR43,"")</f>
        <v/>
      </c>
      <c r="AU43" s="1" t="str">
        <f t="shared" ref="AU43" si="567">IF(AW43&gt;0,AT43/25,"")</f>
        <v/>
      </c>
      <c r="AV43" s="3" t="str">
        <f t="shared" ref="AV43" si="568">IF(AW43&gt;0,AW43*25,"")</f>
        <v/>
      </c>
      <c r="AW43" s="4"/>
      <c r="AX43" s="33">
        <v>15</v>
      </c>
      <c r="AY43" s="5"/>
      <c r="AZ43" s="1">
        <f t="shared" ref="AZ43" si="569">IF(BF43&gt;0,SUM(AX43:AY43)/25,"")</f>
        <v>0.6</v>
      </c>
      <c r="BA43" s="2">
        <f t="shared" ref="BA43" si="570">IF(BF43&gt;0,IF(SUM(AX43:AY43)&lt;=BF43*25-SUM(AX43:AY43),SUM(AX43:AY43),BF43*25-SUM(AX43:AY43)),"")</f>
        <v>10</v>
      </c>
      <c r="BB43" s="1">
        <f t="shared" ref="BB43" si="571">IF(BF43&gt;0,BA43/25,"")</f>
        <v>0.4</v>
      </c>
      <c r="BC43" s="6">
        <f t="shared" ref="BC43" si="572">IF(BF43&gt;0,BE43-AX43-AY43-BA43,"")</f>
        <v>0</v>
      </c>
      <c r="BD43" s="1">
        <f t="shared" ref="BD43" si="573">IF(BF43&gt;0,BC43/25,"")</f>
        <v>0</v>
      </c>
      <c r="BE43" s="3">
        <f t="shared" ref="BE43" si="574">IF(BF43&gt;0,BF43*25,"")</f>
        <v>25</v>
      </c>
      <c r="BF43" s="32">
        <v>1</v>
      </c>
      <c r="BG43" s="33"/>
      <c r="BH43" s="1" t="str">
        <f t="shared" ref="BH43" si="575">IF(BN43&gt;0,BG43/25,"")</f>
        <v/>
      </c>
      <c r="BI43" s="2" t="str">
        <f t="shared" ref="BI43" si="576">IF(BN43&gt;0,IF(BG43&lt;=BN43*25-BG43,BG43,BN43*25-BG43),"")</f>
        <v/>
      </c>
      <c r="BJ43" s="1" t="str">
        <f t="shared" ref="BJ43" si="577">IF(BN43&gt;0,BI43/25,"")</f>
        <v/>
      </c>
      <c r="BK43" s="3" t="str">
        <f t="shared" ref="BK43" si="578">IF(BN43&gt;0,BM43-BG43-BI43,"")</f>
        <v/>
      </c>
      <c r="BL43" s="1" t="str">
        <f t="shared" ref="BL43" si="579">IF(BN43&gt;0,BK43/25,"")</f>
        <v/>
      </c>
      <c r="BM43" s="3" t="str">
        <f t="shared" ref="BM43" si="580">IF(BN43&gt;0,BN43*25,"")</f>
        <v/>
      </c>
      <c r="BN43" s="4"/>
      <c r="BO43" s="33"/>
      <c r="BP43" s="5"/>
      <c r="BQ43" s="1" t="str">
        <f t="shared" ref="BQ43" si="581">IF(BW43&gt;0,SUM(BO43:BP43)/25,"")</f>
        <v/>
      </c>
      <c r="BR43" s="2" t="str">
        <f t="shared" ref="BR43" si="582">IF(BW43&gt;0,IF(SUM(BO43:BP43)&lt;=BW43*25-SUM(BO43:BP43),SUM(BO43:BP43),BW43*25-SUM(BO43:BP43)),"")</f>
        <v/>
      </c>
      <c r="BS43" s="1" t="str">
        <f t="shared" ref="BS43" si="583">IF(BW43&gt;0,BR43/25,"")</f>
        <v/>
      </c>
      <c r="BT43" s="6" t="str">
        <f t="shared" ref="BT43" si="584">IF(BW43&gt;0,BV43-BO43-BP43-BR43,"")</f>
        <v/>
      </c>
      <c r="BU43" s="1" t="str">
        <f t="shared" ref="BU43" si="585">IF(BW43&gt;0,BT43/25,"")</f>
        <v/>
      </c>
      <c r="BV43" s="3" t="str">
        <f t="shared" ref="BV43" si="586">IF(BW43&gt;0,BW43*25,"")</f>
        <v/>
      </c>
      <c r="BW43" s="32"/>
    </row>
    <row r="44" spans="1:75" ht="33.75" customHeight="1" x14ac:dyDescent="0.25">
      <c r="A44" s="16">
        <v>33</v>
      </c>
      <c r="B44" s="11" t="s">
        <v>51</v>
      </c>
      <c r="C44" s="3" t="s">
        <v>23</v>
      </c>
      <c r="D44" s="17">
        <f>SUM(H44,Y44,AP44,BG44)</f>
        <v>0</v>
      </c>
      <c r="E44" s="18">
        <f t="shared" ref="E44:F44" si="587">SUM(P44,AG44,AX44,BO44)</f>
        <v>30</v>
      </c>
      <c r="F44" s="18">
        <f t="shared" si="587"/>
        <v>0</v>
      </c>
      <c r="G44" s="32">
        <f>SUM(O44,X44,AF44,AO44,AW44,BF44,BN44,BW44)</f>
        <v>2</v>
      </c>
      <c r="H44" s="34"/>
      <c r="I44" s="1" t="str">
        <f>IF(O44&gt;0,H44/25,"")</f>
        <v/>
      </c>
      <c r="J44" s="2" t="str">
        <f>IF(O44&gt;0,IF(H44&lt;=O44*25-H44,H44,O44*25-H44),"")</f>
        <v/>
      </c>
      <c r="K44" s="1" t="str">
        <f>IF(O44&gt;0,J44/25,"")</f>
        <v/>
      </c>
      <c r="L44" s="3" t="str">
        <f>IF(O44&gt;0,N44-H44-J44,"")</f>
        <v/>
      </c>
      <c r="M44" s="1" t="str">
        <f>IF(O44&gt;0,L44/25,"")</f>
        <v/>
      </c>
      <c r="N44" s="3" t="str">
        <f>IF(O44&gt;0,O44*25,"")</f>
        <v/>
      </c>
      <c r="O44" s="4"/>
      <c r="P44" s="33"/>
      <c r="Q44" s="5"/>
      <c r="R44" s="1" t="str">
        <f>IF(X44&gt;0,SUM(P44:Q44)/25,"")</f>
        <v/>
      </c>
      <c r="S44" s="2" t="str">
        <f>IF(X44&gt;0,IF(SUM(P44:Q44)&lt;=X44*25-SUM(P44:Q44),SUM(P44:Q44),X44*25-SUM(P44:Q44)),"")</f>
        <v/>
      </c>
      <c r="T44" s="1" t="str">
        <f>IF(X44&gt;0,S44/25,"")</f>
        <v/>
      </c>
      <c r="U44" s="6" t="str">
        <f>IF(X44&gt;0,W44-P44-Q44-S44,"")</f>
        <v/>
      </c>
      <c r="V44" s="1" t="str">
        <f>IF(X44&gt;0,U44/25,"")</f>
        <v/>
      </c>
      <c r="W44" s="3" t="str">
        <f>IF(X44&gt;0,X44*25,"")</f>
        <v/>
      </c>
      <c r="X44" s="32"/>
      <c r="Y44" s="33"/>
      <c r="Z44" s="1" t="str">
        <f t="shared" si="384"/>
        <v/>
      </c>
      <c r="AA44" s="2" t="str">
        <f t="shared" si="385"/>
        <v/>
      </c>
      <c r="AB44" s="1" t="str">
        <f t="shared" si="386"/>
        <v/>
      </c>
      <c r="AC44" s="3" t="str">
        <f t="shared" si="387"/>
        <v/>
      </c>
      <c r="AD44" s="1" t="str">
        <f t="shared" si="388"/>
        <v/>
      </c>
      <c r="AE44" s="3" t="str">
        <f t="shared" si="389"/>
        <v/>
      </c>
      <c r="AF44" s="4"/>
      <c r="AG44" s="33"/>
      <c r="AH44" s="5"/>
      <c r="AI44" s="1" t="str">
        <f t="shared" si="472"/>
        <v/>
      </c>
      <c r="AJ44" s="2" t="str">
        <f t="shared" si="473"/>
        <v/>
      </c>
      <c r="AK44" s="1" t="str">
        <f t="shared" si="474"/>
        <v/>
      </c>
      <c r="AL44" s="6" t="str">
        <f t="shared" si="475"/>
        <v/>
      </c>
      <c r="AM44" s="1" t="str">
        <f t="shared" si="476"/>
        <v/>
      </c>
      <c r="AN44" s="3" t="str">
        <f t="shared" si="477"/>
        <v/>
      </c>
      <c r="AO44" s="32"/>
      <c r="AP44" s="33"/>
      <c r="AQ44" s="1" t="str">
        <f t="shared" si="396"/>
        <v/>
      </c>
      <c r="AR44" s="2" t="str">
        <f t="shared" si="397"/>
        <v/>
      </c>
      <c r="AS44" s="1" t="str">
        <f t="shared" si="398"/>
        <v/>
      </c>
      <c r="AT44" s="3" t="str">
        <f t="shared" si="399"/>
        <v/>
      </c>
      <c r="AU44" s="1" t="str">
        <f t="shared" si="400"/>
        <v/>
      </c>
      <c r="AV44" s="3" t="str">
        <f t="shared" si="401"/>
        <v/>
      </c>
      <c r="AW44" s="4"/>
      <c r="AX44" s="33">
        <v>30</v>
      </c>
      <c r="AY44" s="5"/>
      <c r="AZ44" s="1">
        <f t="shared" si="402"/>
        <v>1.2</v>
      </c>
      <c r="BA44" s="2">
        <f t="shared" si="403"/>
        <v>20</v>
      </c>
      <c r="BB44" s="1">
        <f t="shared" si="404"/>
        <v>0.8</v>
      </c>
      <c r="BC44" s="6">
        <f t="shared" si="405"/>
        <v>0</v>
      </c>
      <c r="BD44" s="1">
        <f t="shared" si="406"/>
        <v>0</v>
      </c>
      <c r="BE44" s="3">
        <f t="shared" si="407"/>
        <v>50</v>
      </c>
      <c r="BF44" s="32">
        <v>2</v>
      </c>
      <c r="BG44" s="33"/>
      <c r="BH44" s="1" t="str">
        <f t="shared" si="408"/>
        <v/>
      </c>
      <c r="BI44" s="2" t="str">
        <f t="shared" si="409"/>
        <v/>
      </c>
      <c r="BJ44" s="1" t="str">
        <f t="shared" si="410"/>
        <v/>
      </c>
      <c r="BK44" s="3" t="str">
        <f t="shared" si="411"/>
        <v/>
      </c>
      <c r="BL44" s="1" t="str">
        <f t="shared" si="412"/>
        <v/>
      </c>
      <c r="BM44" s="3" t="str">
        <f t="shared" si="413"/>
        <v/>
      </c>
      <c r="BN44" s="4"/>
      <c r="BO44" s="33"/>
      <c r="BP44" s="5"/>
      <c r="BQ44" s="1" t="str">
        <f t="shared" si="414"/>
        <v/>
      </c>
      <c r="BR44" s="2" t="str">
        <f t="shared" si="415"/>
        <v/>
      </c>
      <c r="BS44" s="1" t="str">
        <f t="shared" si="416"/>
        <v/>
      </c>
      <c r="BT44" s="6" t="str">
        <f t="shared" si="417"/>
        <v/>
      </c>
      <c r="BU44" s="1" t="str">
        <f t="shared" si="418"/>
        <v/>
      </c>
      <c r="BV44" s="3" t="str">
        <f t="shared" si="419"/>
        <v/>
      </c>
      <c r="BW44" s="32"/>
    </row>
    <row r="45" spans="1:75" ht="24.75" customHeight="1" x14ac:dyDescent="0.25">
      <c r="A45" s="16">
        <v>34</v>
      </c>
      <c r="B45" s="11" t="s">
        <v>36</v>
      </c>
      <c r="C45" s="3" t="s">
        <v>23</v>
      </c>
      <c r="D45" s="17">
        <f>SUM(H45,Y45,AP45,BG45)</f>
        <v>15</v>
      </c>
      <c r="E45" s="18">
        <f t="shared" ref="E45:F47" si="588">SUM(P45,AG45,AX45,BO45)</f>
        <v>0</v>
      </c>
      <c r="F45" s="18">
        <f t="shared" si="588"/>
        <v>0</v>
      </c>
      <c r="G45" s="32">
        <f>SUM(O45,X45,AF45,AO45,AW45,BF45,BN45,BW45)</f>
        <v>3</v>
      </c>
      <c r="H45" s="34"/>
      <c r="I45" s="1"/>
      <c r="J45" s="2"/>
      <c r="K45" s="1"/>
      <c r="L45" s="3"/>
      <c r="M45" s="1"/>
      <c r="N45" s="3"/>
      <c r="O45" s="4"/>
      <c r="P45" s="33"/>
      <c r="Q45" s="5"/>
      <c r="R45" s="1"/>
      <c r="S45" s="2"/>
      <c r="T45" s="1"/>
      <c r="U45" s="6"/>
      <c r="V45" s="1"/>
      <c r="W45" s="3"/>
      <c r="X45" s="32"/>
      <c r="Y45" s="33"/>
      <c r="Z45" s="1"/>
      <c r="AA45" s="2"/>
      <c r="AB45" s="1"/>
      <c r="AC45" s="3"/>
      <c r="AD45" s="1"/>
      <c r="AE45" s="3"/>
      <c r="AF45" s="4"/>
      <c r="AG45" s="33"/>
      <c r="AH45" s="5"/>
      <c r="AI45" s="1"/>
      <c r="AJ45" s="2"/>
      <c r="AK45" s="1"/>
      <c r="AL45" s="6"/>
      <c r="AM45" s="1"/>
      <c r="AN45" s="3"/>
      <c r="AO45" s="32"/>
      <c r="AP45" s="33"/>
      <c r="AQ45" s="1" t="str">
        <f t="shared" si="396"/>
        <v/>
      </c>
      <c r="AR45" s="2" t="str">
        <f t="shared" si="397"/>
        <v/>
      </c>
      <c r="AS45" s="1" t="str">
        <f t="shared" si="398"/>
        <v/>
      </c>
      <c r="AT45" s="3" t="str">
        <f t="shared" si="399"/>
        <v/>
      </c>
      <c r="AU45" s="1" t="str">
        <f t="shared" si="400"/>
        <v/>
      </c>
      <c r="AV45" s="3" t="str">
        <f t="shared" si="401"/>
        <v/>
      </c>
      <c r="AW45" s="4"/>
      <c r="AX45" s="33"/>
      <c r="AY45" s="5"/>
      <c r="AZ45" s="1" t="str">
        <f t="shared" si="402"/>
        <v/>
      </c>
      <c r="BA45" s="2" t="str">
        <f t="shared" si="403"/>
        <v/>
      </c>
      <c r="BB45" s="1" t="str">
        <f t="shared" si="404"/>
        <v/>
      </c>
      <c r="BC45" s="6" t="str">
        <f t="shared" si="405"/>
        <v/>
      </c>
      <c r="BD45" s="1" t="str">
        <f t="shared" si="406"/>
        <v/>
      </c>
      <c r="BE45" s="3" t="str">
        <f t="shared" si="407"/>
        <v/>
      </c>
      <c r="BF45" s="32"/>
      <c r="BG45" s="33">
        <v>15</v>
      </c>
      <c r="BH45" s="1">
        <f t="shared" si="408"/>
        <v>0.6</v>
      </c>
      <c r="BI45" s="2">
        <f t="shared" si="409"/>
        <v>15</v>
      </c>
      <c r="BJ45" s="1">
        <f t="shared" si="410"/>
        <v>0.6</v>
      </c>
      <c r="BK45" s="3">
        <f t="shared" si="411"/>
        <v>45</v>
      </c>
      <c r="BL45" s="1">
        <f t="shared" si="412"/>
        <v>1.8</v>
      </c>
      <c r="BM45" s="3">
        <f t="shared" si="413"/>
        <v>75</v>
      </c>
      <c r="BN45" s="4">
        <v>3</v>
      </c>
      <c r="BO45" s="33"/>
      <c r="BP45" s="5"/>
      <c r="BQ45" s="1" t="str">
        <f t="shared" si="414"/>
        <v/>
      </c>
      <c r="BR45" s="2" t="str">
        <f t="shared" si="415"/>
        <v/>
      </c>
      <c r="BS45" s="1" t="str">
        <f t="shared" si="416"/>
        <v/>
      </c>
      <c r="BT45" s="6" t="str">
        <f t="shared" si="417"/>
        <v/>
      </c>
      <c r="BU45" s="1" t="str">
        <f t="shared" si="418"/>
        <v/>
      </c>
      <c r="BV45" s="3" t="str">
        <f t="shared" si="419"/>
        <v/>
      </c>
      <c r="BW45" s="32"/>
    </row>
    <row r="46" spans="1:75" ht="24.75" customHeight="1" x14ac:dyDescent="0.25">
      <c r="A46" s="16">
        <v>35</v>
      </c>
      <c r="B46" s="11" t="s">
        <v>29</v>
      </c>
      <c r="C46" s="3" t="s">
        <v>23</v>
      </c>
      <c r="D46" s="17">
        <f>SUM(H46,Y46,AP46,BG46)</f>
        <v>15</v>
      </c>
      <c r="E46" s="18">
        <f t="shared" si="588"/>
        <v>0</v>
      </c>
      <c r="F46" s="18">
        <f t="shared" si="588"/>
        <v>0</v>
      </c>
      <c r="G46" s="32">
        <f>SUM(O46,X46,AF46,AO46,AW46,BF46,BN46,BW46)</f>
        <v>2</v>
      </c>
      <c r="H46" s="34"/>
      <c r="I46" s="1"/>
      <c r="J46" s="2"/>
      <c r="K46" s="1"/>
      <c r="L46" s="3"/>
      <c r="M46" s="1"/>
      <c r="N46" s="3"/>
      <c r="O46" s="4"/>
      <c r="P46" s="33"/>
      <c r="Q46" s="5"/>
      <c r="R46" s="1"/>
      <c r="S46" s="2"/>
      <c r="T46" s="1"/>
      <c r="U46" s="6"/>
      <c r="V46" s="1"/>
      <c r="W46" s="3"/>
      <c r="X46" s="32"/>
      <c r="Y46" s="33"/>
      <c r="Z46" s="1"/>
      <c r="AA46" s="2"/>
      <c r="AB46" s="1"/>
      <c r="AC46" s="3"/>
      <c r="AD46" s="1"/>
      <c r="AE46" s="3"/>
      <c r="AF46" s="4"/>
      <c r="AG46" s="33"/>
      <c r="AH46" s="5"/>
      <c r="AI46" s="1"/>
      <c r="AJ46" s="2"/>
      <c r="AK46" s="1"/>
      <c r="AL46" s="6"/>
      <c r="AM46" s="1"/>
      <c r="AN46" s="3"/>
      <c r="AO46" s="32"/>
      <c r="AP46" s="33"/>
      <c r="AQ46" s="1" t="str">
        <f t="shared" si="396"/>
        <v/>
      </c>
      <c r="AR46" s="2" t="str">
        <f t="shared" si="397"/>
        <v/>
      </c>
      <c r="AS46" s="1" t="str">
        <f t="shared" si="398"/>
        <v/>
      </c>
      <c r="AT46" s="3" t="str">
        <f t="shared" si="399"/>
        <v/>
      </c>
      <c r="AU46" s="1" t="str">
        <f t="shared" si="400"/>
        <v/>
      </c>
      <c r="AV46" s="3" t="str">
        <f t="shared" si="401"/>
        <v/>
      </c>
      <c r="AW46" s="4"/>
      <c r="AX46" s="33"/>
      <c r="AY46" s="5"/>
      <c r="AZ46" s="1" t="str">
        <f t="shared" si="402"/>
        <v/>
      </c>
      <c r="BA46" s="2" t="str">
        <f t="shared" si="403"/>
        <v/>
      </c>
      <c r="BB46" s="1" t="str">
        <f t="shared" si="404"/>
        <v/>
      </c>
      <c r="BC46" s="6" t="str">
        <f t="shared" si="405"/>
        <v/>
      </c>
      <c r="BD46" s="1" t="str">
        <f t="shared" si="406"/>
        <v/>
      </c>
      <c r="BE46" s="3" t="str">
        <f t="shared" si="407"/>
        <v/>
      </c>
      <c r="BF46" s="32"/>
      <c r="BG46" s="33">
        <v>15</v>
      </c>
      <c r="BH46" s="1">
        <f t="shared" si="408"/>
        <v>0.6</v>
      </c>
      <c r="BI46" s="2">
        <f t="shared" si="409"/>
        <v>15</v>
      </c>
      <c r="BJ46" s="1">
        <f t="shared" si="410"/>
        <v>0.6</v>
      </c>
      <c r="BK46" s="3">
        <f t="shared" si="411"/>
        <v>20</v>
      </c>
      <c r="BL46" s="1">
        <f t="shared" si="412"/>
        <v>0.8</v>
      </c>
      <c r="BM46" s="3">
        <f t="shared" si="413"/>
        <v>50</v>
      </c>
      <c r="BN46" s="4">
        <v>2</v>
      </c>
      <c r="BO46" s="33"/>
      <c r="BP46" s="5"/>
      <c r="BQ46" s="1" t="str">
        <f t="shared" si="414"/>
        <v/>
      </c>
      <c r="BR46" s="2" t="str">
        <f t="shared" si="415"/>
        <v/>
      </c>
      <c r="BS46" s="1" t="str">
        <f t="shared" si="416"/>
        <v/>
      </c>
      <c r="BT46" s="6" t="str">
        <f t="shared" si="417"/>
        <v/>
      </c>
      <c r="BU46" s="1" t="str">
        <f t="shared" si="418"/>
        <v/>
      </c>
      <c r="BV46" s="3" t="str">
        <f t="shared" si="419"/>
        <v/>
      </c>
      <c r="BW46" s="32"/>
    </row>
    <row r="47" spans="1:75" ht="24.75" customHeight="1" x14ac:dyDescent="0.25">
      <c r="A47" s="16">
        <v>36</v>
      </c>
      <c r="B47" s="11" t="s">
        <v>29</v>
      </c>
      <c r="C47" s="3" t="s">
        <v>23</v>
      </c>
      <c r="D47" s="17">
        <f>SUM(H47,Y47,AP47,BG47)</f>
        <v>0</v>
      </c>
      <c r="E47" s="18">
        <f t="shared" si="588"/>
        <v>15</v>
      </c>
      <c r="F47" s="18">
        <f t="shared" si="588"/>
        <v>0</v>
      </c>
      <c r="G47" s="32">
        <f>SUM(O47,X47,AF47,AO47,AW47,BF47,BN47,BW47)</f>
        <v>2</v>
      </c>
      <c r="H47" s="34"/>
      <c r="I47" s="1"/>
      <c r="J47" s="2"/>
      <c r="K47" s="1"/>
      <c r="L47" s="3"/>
      <c r="M47" s="1"/>
      <c r="N47" s="3"/>
      <c r="O47" s="4"/>
      <c r="P47" s="33"/>
      <c r="Q47" s="5"/>
      <c r="R47" s="1"/>
      <c r="S47" s="2"/>
      <c r="T47" s="1"/>
      <c r="U47" s="6"/>
      <c r="V47" s="1"/>
      <c r="W47" s="3"/>
      <c r="X47" s="32"/>
      <c r="Y47" s="33"/>
      <c r="Z47" s="1"/>
      <c r="AA47" s="2"/>
      <c r="AB47" s="1"/>
      <c r="AC47" s="3"/>
      <c r="AD47" s="1"/>
      <c r="AE47" s="3"/>
      <c r="AF47" s="4"/>
      <c r="AG47" s="33"/>
      <c r="AH47" s="5"/>
      <c r="AI47" s="1"/>
      <c r="AJ47" s="2"/>
      <c r="AK47" s="1"/>
      <c r="AL47" s="6"/>
      <c r="AM47" s="1"/>
      <c r="AN47" s="3"/>
      <c r="AO47" s="32"/>
      <c r="AP47" s="33"/>
      <c r="AQ47" s="1" t="str">
        <f t="shared" ref="AQ47" si="589">IF(AW47&gt;0,AP47/25,"")</f>
        <v/>
      </c>
      <c r="AR47" s="2" t="str">
        <f t="shared" ref="AR47" si="590">IF(AW47&gt;0,IF(AP47&lt;=AW47*25-AP47,AP47,AW47*25-AP47),"")</f>
        <v/>
      </c>
      <c r="AS47" s="1" t="str">
        <f t="shared" ref="AS47" si="591">IF(AW47&gt;0,AR47/25,"")</f>
        <v/>
      </c>
      <c r="AT47" s="3" t="str">
        <f t="shared" ref="AT47" si="592">IF(AW47&gt;0,AV47-AP47-AR47,"")</f>
        <v/>
      </c>
      <c r="AU47" s="1" t="str">
        <f t="shared" ref="AU47" si="593">IF(AW47&gt;0,AT47/25,"")</f>
        <v/>
      </c>
      <c r="AV47" s="3" t="str">
        <f t="shared" ref="AV47" si="594">IF(AW47&gt;0,AW47*25,"")</f>
        <v/>
      </c>
      <c r="AW47" s="4"/>
      <c r="AX47" s="33"/>
      <c r="AY47" s="5"/>
      <c r="AZ47" s="1" t="str">
        <f t="shared" ref="AZ47" si="595">IF(BF47&gt;0,SUM(AX47:AY47)/25,"")</f>
        <v/>
      </c>
      <c r="BA47" s="2" t="str">
        <f t="shared" ref="BA47" si="596">IF(BF47&gt;0,IF(SUM(AX47:AY47)&lt;=BF47*25-SUM(AX47:AY47),SUM(AX47:AY47),BF47*25-SUM(AX47:AY47)),"")</f>
        <v/>
      </c>
      <c r="BB47" s="1" t="str">
        <f t="shared" ref="BB47" si="597">IF(BF47&gt;0,BA47/25,"")</f>
        <v/>
      </c>
      <c r="BC47" s="6" t="str">
        <f t="shared" ref="BC47" si="598">IF(BF47&gt;0,BE47-AX47-AY47-BA47,"")</f>
        <v/>
      </c>
      <c r="BD47" s="1" t="str">
        <f t="shared" ref="BD47" si="599">IF(BF47&gt;0,BC47/25,"")</f>
        <v/>
      </c>
      <c r="BE47" s="3" t="str">
        <f t="shared" ref="BE47" si="600">IF(BF47&gt;0,BF47*25,"")</f>
        <v/>
      </c>
      <c r="BF47" s="32"/>
      <c r="BG47" s="33"/>
      <c r="BH47" s="1" t="str">
        <f t="shared" ref="BH47" si="601">IF(BN47&gt;0,BG47/25,"")</f>
        <v/>
      </c>
      <c r="BI47" s="2" t="str">
        <f t="shared" ref="BI47" si="602">IF(BN47&gt;0,IF(BG47&lt;=BN47*25-BG47,BG47,BN47*25-BG47),"")</f>
        <v/>
      </c>
      <c r="BJ47" s="1" t="str">
        <f t="shared" ref="BJ47" si="603">IF(BN47&gt;0,BI47/25,"")</f>
        <v/>
      </c>
      <c r="BK47" s="3" t="str">
        <f t="shared" ref="BK47" si="604">IF(BN47&gt;0,BM47-BG47-BI47,"")</f>
        <v/>
      </c>
      <c r="BL47" s="1" t="str">
        <f t="shared" ref="BL47" si="605">IF(BN47&gt;0,BK47/25,"")</f>
        <v/>
      </c>
      <c r="BM47" s="3" t="str">
        <f t="shared" ref="BM47" si="606">IF(BN47&gt;0,BN47*25,"")</f>
        <v/>
      </c>
      <c r="BN47" s="4"/>
      <c r="BO47" s="33">
        <v>15</v>
      </c>
      <c r="BP47" s="5"/>
      <c r="BQ47" s="1">
        <f t="shared" ref="BQ47" si="607">IF(BW47&gt;0,SUM(BO47:BP47)/25,"")</f>
        <v>0.6</v>
      </c>
      <c r="BR47" s="2">
        <f t="shared" ref="BR47" si="608">IF(BW47&gt;0,IF(SUM(BO47:BP47)&lt;=BW47*25-SUM(BO47:BP47),SUM(BO47:BP47),BW47*25-SUM(BO47:BP47)),"")</f>
        <v>15</v>
      </c>
      <c r="BS47" s="1">
        <f t="shared" ref="BS47" si="609">IF(BW47&gt;0,BR47/25,"")</f>
        <v>0.6</v>
      </c>
      <c r="BT47" s="6">
        <f t="shared" ref="BT47" si="610">IF(BW47&gt;0,BV47-BO47-BP47-BR47,"")</f>
        <v>20</v>
      </c>
      <c r="BU47" s="1">
        <f t="shared" ref="BU47" si="611">IF(BW47&gt;0,BT47/25,"")</f>
        <v>0.8</v>
      </c>
      <c r="BV47" s="3">
        <f t="shared" ref="BV47" si="612">IF(BW47&gt;0,BW47*25,"")</f>
        <v>50</v>
      </c>
      <c r="BW47" s="32">
        <v>2</v>
      </c>
    </row>
    <row r="48" spans="1:75" ht="24.75" customHeight="1" x14ac:dyDescent="0.25">
      <c r="A48" s="16">
        <v>37</v>
      </c>
      <c r="B48" s="11" t="s">
        <v>26</v>
      </c>
      <c r="C48" s="3" t="s">
        <v>23</v>
      </c>
      <c r="D48" s="17">
        <f t="shared" ref="D48:D53" si="613">SUM(H48,Y48,AP48,BG48)</f>
        <v>0</v>
      </c>
      <c r="E48" s="18">
        <f t="shared" ref="E48:E53" si="614">SUM(P48,AG48,AX48,BO48)</f>
        <v>15</v>
      </c>
      <c r="F48" s="18">
        <f t="shared" ref="F48:F53" si="615">SUM(Q48,AH48,AY48,BP48)</f>
        <v>0</v>
      </c>
      <c r="G48" s="32">
        <f t="shared" ref="G48:G53" si="616">SUM(O48,X48,AF48,AO48,AW48,BF48,BN48,BW48)</f>
        <v>2</v>
      </c>
      <c r="H48" s="34"/>
      <c r="I48" s="1" t="str">
        <f t="shared" ref="I48:I53" si="617">IF(O48&gt;0,H48/25,"")</f>
        <v/>
      </c>
      <c r="J48" s="2" t="str">
        <f t="shared" ref="J48:J53" si="618">IF(O48&gt;0,IF(H48&lt;=O48*25-H48,H48,O48*25-H48),"")</f>
        <v/>
      </c>
      <c r="K48" s="1" t="str">
        <f t="shared" ref="K48:K53" si="619">IF(O48&gt;0,J48/25,"")</f>
        <v/>
      </c>
      <c r="L48" s="3" t="str">
        <f t="shared" ref="L48:L53" si="620">IF(O48&gt;0,N48-H48-J48,"")</f>
        <v/>
      </c>
      <c r="M48" s="1" t="str">
        <f t="shared" ref="M48:M53" si="621">IF(O48&gt;0,L48/25,"")</f>
        <v/>
      </c>
      <c r="N48" s="3" t="str">
        <f t="shared" ref="N48:N53" si="622">IF(O48&gt;0,O48*25,"")</f>
        <v/>
      </c>
      <c r="O48" s="4"/>
      <c r="P48" s="33">
        <v>15</v>
      </c>
      <c r="Q48" s="5"/>
      <c r="R48" s="1">
        <f t="shared" ref="R48:R53" si="623">IF(X48&gt;0,SUM(P48:Q48)/25,"")</f>
        <v>0.6</v>
      </c>
      <c r="S48" s="2">
        <f t="shared" ref="S48:S53" si="624">IF(X48&gt;0,IF(SUM(P48:Q48)&lt;=X48*25-SUM(P48:Q48),SUM(P48:Q48),X48*25-SUM(P48:Q48)),"")</f>
        <v>15</v>
      </c>
      <c r="T48" s="1">
        <f t="shared" ref="T48:T53" si="625">IF(X48&gt;0,S48/25,"")</f>
        <v>0.6</v>
      </c>
      <c r="U48" s="6">
        <f t="shared" ref="U48:U53" si="626">IF(X48&gt;0,W48-P48-Q48-S48,"")</f>
        <v>20</v>
      </c>
      <c r="V48" s="1">
        <f t="shared" ref="V48:V53" si="627">IF(X48&gt;0,U48/25,"")</f>
        <v>0.8</v>
      </c>
      <c r="W48" s="3">
        <f t="shared" ref="W48:W53" si="628">IF(X48&gt;0,X48*25,"")</f>
        <v>50</v>
      </c>
      <c r="X48" s="32">
        <v>2</v>
      </c>
      <c r="Y48" s="33"/>
      <c r="Z48" s="1" t="str">
        <f t="shared" ref="Z48:Z53" si="629">IF(AF48&gt;0,Y48/25,"")</f>
        <v/>
      </c>
      <c r="AA48" s="2" t="str">
        <f t="shared" ref="AA48:AA53" si="630">IF(AF48&gt;0,IF(Y48&lt;=AF48*25-Y48,Y48,AF48*25-Y48),"")</f>
        <v/>
      </c>
      <c r="AB48" s="1" t="str">
        <f t="shared" ref="AB48:AB53" si="631">IF(AF48&gt;0,AA48/25,"")</f>
        <v/>
      </c>
      <c r="AC48" s="3" t="str">
        <f t="shared" ref="AC48:AC53" si="632">IF(AF48&gt;0,AE48-Y48-AA48,"")</f>
        <v/>
      </c>
      <c r="AD48" s="1" t="str">
        <f t="shared" ref="AD48:AD53" si="633">IF(AF48&gt;0,AC48/25,"")</f>
        <v/>
      </c>
      <c r="AE48" s="3" t="str">
        <f t="shared" ref="AE48:AE53" si="634">IF(AF48&gt;0,AF48*25,"")</f>
        <v/>
      </c>
      <c r="AF48" s="4"/>
      <c r="AG48" s="33"/>
      <c r="AH48" s="5"/>
      <c r="AI48" s="1" t="str">
        <f t="shared" ref="AI48:AI53" si="635">IF(AO48&gt;0,SUM(AG48:AH48)/25,"")</f>
        <v/>
      </c>
      <c r="AJ48" s="2" t="str">
        <f t="shared" ref="AJ48:AJ53" si="636">IF(AO48&gt;0,IF(SUM(AG48:AH48)&lt;=AO48*25-SUM(AG48:AH48),SUM(AG48:AH48),AO48*25-SUM(AG48:AH48)),"")</f>
        <v/>
      </c>
      <c r="AK48" s="1" t="str">
        <f t="shared" ref="AK48:AK53" si="637">IF(AO48&gt;0,AJ48/25,"")</f>
        <v/>
      </c>
      <c r="AL48" s="6" t="str">
        <f t="shared" ref="AL48:AL53" si="638">IF(AO48&gt;0,AN48-AG48-AH48-AJ48,"")</f>
        <v/>
      </c>
      <c r="AM48" s="1" t="str">
        <f t="shared" ref="AM48:AM53" si="639">IF(AO48&gt;0,AL48/25,"")</f>
        <v/>
      </c>
      <c r="AN48" s="3" t="str">
        <f t="shared" ref="AN48:AN53" si="640">IF(AO48&gt;0,AO48*25,"")</f>
        <v/>
      </c>
      <c r="AO48" s="32"/>
      <c r="AP48" s="33"/>
      <c r="AQ48" s="1" t="str">
        <f t="shared" ref="AQ48:AQ53" si="641">IF(AW48&gt;0,AP48/25,"")</f>
        <v/>
      </c>
      <c r="AR48" s="2" t="str">
        <f t="shared" ref="AR48:AR53" si="642">IF(AW48&gt;0,IF(AP48&lt;=AW48*25-AP48,AP48,AW48*25-AP48),"")</f>
        <v/>
      </c>
      <c r="AS48" s="1" t="str">
        <f t="shared" ref="AS48:AS53" si="643">IF(AW48&gt;0,AR48/25,"")</f>
        <v/>
      </c>
      <c r="AT48" s="3" t="str">
        <f t="shared" ref="AT48:AT53" si="644">IF(AW48&gt;0,AV48-AP48-AR48,"")</f>
        <v/>
      </c>
      <c r="AU48" s="1" t="str">
        <f t="shared" ref="AU48:AU53" si="645">IF(AW48&gt;0,AT48/25,"")</f>
        <v/>
      </c>
      <c r="AV48" s="3" t="str">
        <f t="shared" ref="AV48:AV53" si="646">IF(AW48&gt;0,AW48*25,"")</f>
        <v/>
      </c>
      <c r="AW48" s="4"/>
      <c r="AX48" s="33"/>
      <c r="AY48" s="5"/>
      <c r="AZ48" s="1" t="str">
        <f t="shared" ref="AZ48:AZ53" si="647">IF(BF48&gt;0,SUM(AX48:AY48)/25,"")</f>
        <v/>
      </c>
      <c r="BA48" s="2" t="str">
        <f t="shared" ref="BA48:BA53" si="648">IF(BF48&gt;0,IF(SUM(AX48:AY48)&lt;=BF48*25-SUM(AX48:AY48),SUM(AX48:AY48),BF48*25-SUM(AX48:AY48)),"")</f>
        <v/>
      </c>
      <c r="BB48" s="1" t="str">
        <f t="shared" ref="BB48:BB53" si="649">IF(BF48&gt;0,BA48/25,"")</f>
        <v/>
      </c>
      <c r="BC48" s="6" t="str">
        <f t="shared" ref="BC48:BC53" si="650">IF(BF48&gt;0,BE48-AX48-AY48-BA48,"")</f>
        <v/>
      </c>
      <c r="BD48" s="1" t="str">
        <f t="shared" ref="BD48:BD53" si="651">IF(BF48&gt;0,BC48/25,"")</f>
        <v/>
      </c>
      <c r="BE48" s="3" t="str">
        <f t="shared" ref="BE48:BE53" si="652">IF(BF48&gt;0,BF48*25,"")</f>
        <v/>
      </c>
      <c r="BF48" s="32"/>
      <c r="BG48" s="33"/>
      <c r="BH48" s="1" t="str">
        <f t="shared" ref="BH48:BH53" si="653">IF(BN48&gt;0,BG48/25,"")</f>
        <v/>
      </c>
      <c r="BI48" s="2" t="str">
        <f t="shared" ref="BI48:BI53" si="654">IF(BN48&gt;0,IF(BG48&lt;=BN48*25-BG48,BG48,BN48*25-BG48),"")</f>
        <v/>
      </c>
      <c r="BJ48" s="1" t="str">
        <f t="shared" ref="BJ48:BJ53" si="655">IF(BN48&gt;0,BI48/25,"")</f>
        <v/>
      </c>
      <c r="BK48" s="3" t="str">
        <f t="shared" ref="BK48:BK53" si="656">IF(BN48&gt;0,BM48-BG48-BI48,"")</f>
        <v/>
      </c>
      <c r="BL48" s="1" t="str">
        <f t="shared" ref="BL48:BL53" si="657">IF(BN48&gt;0,BK48/25,"")</f>
        <v/>
      </c>
      <c r="BM48" s="3" t="str">
        <f t="shared" ref="BM48:BM53" si="658">IF(BN48&gt;0,BN48*25,"")</f>
        <v/>
      </c>
      <c r="BN48" s="4"/>
      <c r="BO48" s="33"/>
      <c r="BP48" s="5"/>
      <c r="BQ48" s="1" t="str">
        <f t="shared" ref="BQ48:BQ53" si="659">IF(BW48&gt;0,SUM(BO48:BP48)/25,"")</f>
        <v/>
      </c>
      <c r="BR48" s="2" t="str">
        <f t="shared" ref="BR48:BR53" si="660">IF(BW48&gt;0,IF(SUM(BO48:BP48)&lt;=BW48*25-SUM(BO48:BP48),SUM(BO48:BP48),BW48*25-SUM(BO48:BP48)),"")</f>
        <v/>
      </c>
      <c r="BS48" s="1" t="str">
        <f t="shared" ref="BS48:BS53" si="661">IF(BW48&gt;0,BR48/25,"")</f>
        <v/>
      </c>
      <c r="BT48" s="6" t="str">
        <f t="shared" ref="BT48:BT53" si="662">IF(BW48&gt;0,BV48-BO48-BP48-BR48,"")</f>
        <v/>
      </c>
      <c r="BU48" s="1" t="str">
        <f t="shared" ref="BU48:BU53" si="663">IF(BW48&gt;0,BT48/25,"")</f>
        <v/>
      </c>
      <c r="BV48" s="3" t="str">
        <f t="shared" ref="BV48:BV53" si="664">IF(BW48&gt;0,BW48*25,"")</f>
        <v/>
      </c>
      <c r="BW48" s="32"/>
    </row>
    <row r="49" spans="1:75" ht="24.75" customHeight="1" x14ac:dyDescent="0.25">
      <c r="A49" s="16">
        <v>38</v>
      </c>
      <c r="B49" s="11" t="s">
        <v>26</v>
      </c>
      <c r="C49" s="3" t="s">
        <v>23</v>
      </c>
      <c r="D49" s="17">
        <f t="shared" ref="D49:D52" si="665">SUM(H49,Y49,AP49,BG49)</f>
        <v>0</v>
      </c>
      <c r="E49" s="18">
        <f t="shared" ref="E49:E52" si="666">SUM(P49,AG49,AX49,BO49)</f>
        <v>30</v>
      </c>
      <c r="F49" s="18">
        <f t="shared" ref="F49:F52" si="667">SUM(Q49,AH49,AY49,BP49)</f>
        <v>0</v>
      </c>
      <c r="G49" s="32">
        <f t="shared" ref="G49:G52" si="668">SUM(O49,X49,AF49,AO49,AW49,BF49,BN49,BW49)</f>
        <v>3</v>
      </c>
      <c r="H49" s="34"/>
      <c r="I49" s="1" t="str">
        <f t="shared" ref="I49:I52" si="669">IF(O49&gt;0,H49/25,"")</f>
        <v/>
      </c>
      <c r="J49" s="2" t="str">
        <f t="shared" ref="J49:J52" si="670">IF(O49&gt;0,IF(H49&lt;=O49*25-H49,H49,O49*25-H49),"")</f>
        <v/>
      </c>
      <c r="K49" s="1" t="str">
        <f t="shared" ref="K49:K52" si="671">IF(O49&gt;0,J49/25,"")</f>
        <v/>
      </c>
      <c r="L49" s="3" t="str">
        <f t="shared" ref="L49:L52" si="672">IF(O49&gt;0,N49-H49-J49,"")</f>
        <v/>
      </c>
      <c r="M49" s="1" t="str">
        <f t="shared" ref="M49:M52" si="673">IF(O49&gt;0,L49/25,"")</f>
        <v/>
      </c>
      <c r="N49" s="3" t="str">
        <f t="shared" ref="N49:N52" si="674">IF(O49&gt;0,O49*25,"")</f>
        <v/>
      </c>
      <c r="O49" s="4"/>
      <c r="P49" s="33"/>
      <c r="Q49" s="5"/>
      <c r="R49" s="1" t="str">
        <f t="shared" ref="R49:R52" si="675">IF(X49&gt;0,SUM(P49:Q49)/25,"")</f>
        <v/>
      </c>
      <c r="S49" s="2" t="str">
        <f t="shared" ref="S49:S52" si="676">IF(X49&gt;0,IF(SUM(P49:Q49)&lt;=X49*25-SUM(P49:Q49),SUM(P49:Q49),X49*25-SUM(P49:Q49)),"")</f>
        <v/>
      </c>
      <c r="T49" s="1" t="str">
        <f t="shared" ref="T49:T52" si="677">IF(X49&gt;0,S49/25,"")</f>
        <v/>
      </c>
      <c r="U49" s="6" t="str">
        <f t="shared" ref="U49:U52" si="678">IF(X49&gt;0,W49-P49-Q49-S49,"")</f>
        <v/>
      </c>
      <c r="V49" s="1" t="str">
        <f t="shared" ref="V49:V52" si="679">IF(X49&gt;0,U49/25,"")</f>
        <v/>
      </c>
      <c r="W49" s="3" t="str">
        <f t="shared" ref="W49:W52" si="680">IF(X49&gt;0,X49*25,"")</f>
        <v/>
      </c>
      <c r="X49" s="32"/>
      <c r="Y49" s="33"/>
      <c r="Z49" s="1" t="str">
        <f t="shared" ref="Z49:Z52" si="681">IF(AF49&gt;0,Y49/25,"")</f>
        <v/>
      </c>
      <c r="AA49" s="2" t="str">
        <f t="shared" ref="AA49:AA52" si="682">IF(AF49&gt;0,IF(Y49&lt;=AF49*25-Y49,Y49,AF49*25-Y49),"")</f>
        <v/>
      </c>
      <c r="AB49" s="1" t="str">
        <f t="shared" ref="AB49:AB52" si="683">IF(AF49&gt;0,AA49/25,"")</f>
        <v/>
      </c>
      <c r="AC49" s="3" t="str">
        <f t="shared" ref="AC49:AC52" si="684">IF(AF49&gt;0,AE49-Y49-AA49,"")</f>
        <v/>
      </c>
      <c r="AD49" s="1" t="str">
        <f t="shared" ref="AD49:AD52" si="685">IF(AF49&gt;0,AC49/25,"")</f>
        <v/>
      </c>
      <c r="AE49" s="3" t="str">
        <f t="shared" ref="AE49:AE52" si="686">IF(AF49&gt;0,AF49*25,"")</f>
        <v/>
      </c>
      <c r="AF49" s="4"/>
      <c r="AG49" s="33">
        <v>30</v>
      </c>
      <c r="AH49" s="5"/>
      <c r="AI49" s="1">
        <f t="shared" ref="AI49:AI52" si="687">IF(AO49&gt;0,SUM(AG49:AH49)/25,"")</f>
        <v>1.2</v>
      </c>
      <c r="AJ49" s="2">
        <f t="shared" ref="AJ49:AJ52" si="688">IF(AO49&gt;0,IF(SUM(AG49:AH49)&lt;=AO49*25-SUM(AG49:AH49),SUM(AG49:AH49),AO49*25-SUM(AG49:AH49)),"")</f>
        <v>30</v>
      </c>
      <c r="AK49" s="1">
        <f t="shared" ref="AK49:AK52" si="689">IF(AO49&gt;0,AJ49/25,"")</f>
        <v>1.2</v>
      </c>
      <c r="AL49" s="6">
        <f t="shared" ref="AL49:AL52" si="690">IF(AO49&gt;0,AN49-AG49-AH49-AJ49,"")</f>
        <v>15</v>
      </c>
      <c r="AM49" s="1">
        <f t="shared" ref="AM49:AM52" si="691">IF(AO49&gt;0,AL49/25,"")</f>
        <v>0.6</v>
      </c>
      <c r="AN49" s="3">
        <f t="shared" ref="AN49:AN52" si="692">IF(AO49&gt;0,AO49*25,"")</f>
        <v>75</v>
      </c>
      <c r="AO49" s="32">
        <v>3</v>
      </c>
      <c r="AP49" s="33"/>
      <c r="AQ49" s="1" t="str">
        <f t="shared" ref="AQ49:AQ52" si="693">IF(AW49&gt;0,AP49/25,"")</f>
        <v/>
      </c>
      <c r="AR49" s="2" t="str">
        <f t="shared" ref="AR49:AR52" si="694">IF(AW49&gt;0,IF(AP49&lt;=AW49*25-AP49,AP49,AW49*25-AP49),"")</f>
        <v/>
      </c>
      <c r="AS49" s="1" t="str">
        <f t="shared" ref="AS49:AS52" si="695">IF(AW49&gt;0,AR49/25,"")</f>
        <v/>
      </c>
      <c r="AT49" s="3" t="str">
        <f t="shared" ref="AT49:AT52" si="696">IF(AW49&gt;0,AV49-AP49-AR49,"")</f>
        <v/>
      </c>
      <c r="AU49" s="1" t="str">
        <f t="shared" ref="AU49:AU52" si="697">IF(AW49&gt;0,AT49/25,"")</f>
        <v/>
      </c>
      <c r="AV49" s="3" t="str">
        <f t="shared" ref="AV49:AV52" si="698">IF(AW49&gt;0,AW49*25,"")</f>
        <v/>
      </c>
      <c r="AW49" s="4"/>
      <c r="AX49" s="33"/>
      <c r="AY49" s="5"/>
      <c r="AZ49" s="1" t="str">
        <f t="shared" ref="AZ49:AZ52" si="699">IF(BF49&gt;0,SUM(AX49:AY49)/25,"")</f>
        <v/>
      </c>
      <c r="BA49" s="2" t="str">
        <f t="shared" ref="BA49:BA52" si="700">IF(BF49&gt;0,IF(SUM(AX49:AY49)&lt;=BF49*25-SUM(AX49:AY49),SUM(AX49:AY49),BF49*25-SUM(AX49:AY49)),"")</f>
        <v/>
      </c>
      <c r="BB49" s="1" t="str">
        <f t="shared" ref="BB49:BB52" si="701">IF(BF49&gt;0,BA49/25,"")</f>
        <v/>
      </c>
      <c r="BC49" s="6" t="str">
        <f t="shared" ref="BC49:BC52" si="702">IF(BF49&gt;0,BE49-AX49-AY49-BA49,"")</f>
        <v/>
      </c>
      <c r="BD49" s="1" t="str">
        <f t="shared" ref="BD49:BD52" si="703">IF(BF49&gt;0,BC49/25,"")</f>
        <v/>
      </c>
      <c r="BE49" s="3" t="str">
        <f t="shared" ref="BE49:BE52" si="704">IF(BF49&gt;0,BF49*25,"")</f>
        <v/>
      </c>
      <c r="BF49" s="32"/>
      <c r="BG49" s="33"/>
      <c r="BH49" s="1" t="str">
        <f t="shared" ref="BH49:BH52" si="705">IF(BN49&gt;0,BG49/25,"")</f>
        <v/>
      </c>
      <c r="BI49" s="2" t="str">
        <f t="shared" ref="BI49:BI52" si="706">IF(BN49&gt;0,IF(BG49&lt;=BN49*25-BG49,BG49,BN49*25-BG49),"")</f>
        <v/>
      </c>
      <c r="BJ49" s="1" t="str">
        <f t="shared" ref="BJ49:BJ52" si="707">IF(BN49&gt;0,BI49/25,"")</f>
        <v/>
      </c>
      <c r="BK49" s="3" t="str">
        <f t="shared" ref="BK49:BK52" si="708">IF(BN49&gt;0,BM49-BG49-BI49,"")</f>
        <v/>
      </c>
      <c r="BL49" s="1" t="str">
        <f t="shared" ref="BL49:BL52" si="709">IF(BN49&gt;0,BK49/25,"")</f>
        <v/>
      </c>
      <c r="BM49" s="3" t="str">
        <f t="shared" ref="BM49:BM52" si="710">IF(BN49&gt;0,BN49*25,"")</f>
        <v/>
      </c>
      <c r="BN49" s="4"/>
      <c r="BO49" s="33"/>
      <c r="BP49" s="5"/>
      <c r="BQ49" s="1" t="str">
        <f t="shared" ref="BQ49:BQ52" si="711">IF(BW49&gt;0,SUM(BO49:BP49)/25,"")</f>
        <v/>
      </c>
      <c r="BR49" s="2" t="str">
        <f t="shared" ref="BR49:BR52" si="712">IF(BW49&gt;0,IF(SUM(BO49:BP49)&lt;=BW49*25-SUM(BO49:BP49),SUM(BO49:BP49),BW49*25-SUM(BO49:BP49)),"")</f>
        <v/>
      </c>
      <c r="BS49" s="1" t="str">
        <f t="shared" ref="BS49:BS52" si="713">IF(BW49&gt;0,BR49/25,"")</f>
        <v/>
      </c>
      <c r="BT49" s="6" t="str">
        <f t="shared" ref="BT49:BT52" si="714">IF(BW49&gt;0,BV49-BO49-BP49-BR49,"")</f>
        <v/>
      </c>
      <c r="BU49" s="1" t="str">
        <f t="shared" ref="BU49:BU52" si="715">IF(BW49&gt;0,BT49/25,"")</f>
        <v/>
      </c>
      <c r="BV49" s="3" t="str">
        <f t="shared" ref="BV49:BV52" si="716">IF(BW49&gt;0,BW49*25,"")</f>
        <v/>
      </c>
      <c r="BW49" s="32"/>
    </row>
    <row r="50" spans="1:75" ht="24.75" customHeight="1" x14ac:dyDescent="0.25">
      <c r="A50" s="16">
        <v>39</v>
      </c>
      <c r="B50" s="11" t="s">
        <v>26</v>
      </c>
      <c r="C50" s="3" t="s">
        <v>23</v>
      </c>
      <c r="D50" s="17">
        <f t="shared" si="665"/>
        <v>0</v>
      </c>
      <c r="E50" s="18">
        <f t="shared" si="666"/>
        <v>30</v>
      </c>
      <c r="F50" s="18">
        <f t="shared" si="667"/>
        <v>0</v>
      </c>
      <c r="G50" s="32">
        <f t="shared" si="668"/>
        <v>10</v>
      </c>
      <c r="H50" s="34"/>
      <c r="I50" s="1" t="str">
        <f t="shared" si="669"/>
        <v/>
      </c>
      <c r="J50" s="2" t="str">
        <f t="shared" si="670"/>
        <v/>
      </c>
      <c r="K50" s="1" t="str">
        <f t="shared" si="671"/>
        <v/>
      </c>
      <c r="L50" s="3" t="str">
        <f t="shared" si="672"/>
        <v/>
      </c>
      <c r="M50" s="1" t="str">
        <f t="shared" si="673"/>
        <v/>
      </c>
      <c r="N50" s="3" t="str">
        <f t="shared" si="674"/>
        <v/>
      </c>
      <c r="O50" s="4"/>
      <c r="P50" s="33"/>
      <c r="Q50" s="5"/>
      <c r="R50" s="1" t="str">
        <f t="shared" si="675"/>
        <v/>
      </c>
      <c r="S50" s="2" t="str">
        <f t="shared" si="676"/>
        <v/>
      </c>
      <c r="T50" s="1" t="str">
        <f t="shared" si="677"/>
        <v/>
      </c>
      <c r="U50" s="6" t="str">
        <f t="shared" si="678"/>
        <v/>
      </c>
      <c r="V50" s="1" t="str">
        <f t="shared" si="679"/>
        <v/>
      </c>
      <c r="W50" s="3" t="str">
        <f t="shared" si="680"/>
        <v/>
      </c>
      <c r="X50" s="32"/>
      <c r="Y50" s="33"/>
      <c r="Z50" s="1" t="str">
        <f t="shared" si="681"/>
        <v/>
      </c>
      <c r="AA50" s="2" t="str">
        <f t="shared" si="682"/>
        <v/>
      </c>
      <c r="AB50" s="1" t="str">
        <f t="shared" si="683"/>
        <v/>
      </c>
      <c r="AC50" s="3" t="str">
        <f t="shared" si="684"/>
        <v/>
      </c>
      <c r="AD50" s="1" t="str">
        <f t="shared" si="685"/>
        <v/>
      </c>
      <c r="AE50" s="3" t="str">
        <f t="shared" si="686"/>
        <v/>
      </c>
      <c r="AF50" s="4"/>
      <c r="AG50" s="33"/>
      <c r="AH50" s="5"/>
      <c r="AI50" s="1" t="str">
        <f t="shared" si="687"/>
        <v/>
      </c>
      <c r="AJ50" s="2" t="str">
        <f t="shared" si="688"/>
        <v/>
      </c>
      <c r="AK50" s="1" t="str">
        <f t="shared" si="689"/>
        <v/>
      </c>
      <c r="AL50" s="6" t="str">
        <f t="shared" si="690"/>
        <v/>
      </c>
      <c r="AM50" s="1" t="str">
        <f t="shared" si="691"/>
        <v/>
      </c>
      <c r="AN50" s="3" t="str">
        <f t="shared" si="692"/>
        <v/>
      </c>
      <c r="AO50" s="32"/>
      <c r="AP50" s="33"/>
      <c r="AQ50" s="1" t="str">
        <f t="shared" si="693"/>
        <v/>
      </c>
      <c r="AR50" s="2" t="str">
        <f t="shared" si="694"/>
        <v/>
      </c>
      <c r="AS50" s="1" t="str">
        <f t="shared" si="695"/>
        <v/>
      </c>
      <c r="AT50" s="3" t="str">
        <f t="shared" si="696"/>
        <v/>
      </c>
      <c r="AU50" s="1" t="str">
        <f t="shared" si="697"/>
        <v/>
      </c>
      <c r="AV50" s="3" t="str">
        <f t="shared" si="698"/>
        <v/>
      </c>
      <c r="AW50" s="4"/>
      <c r="AX50" s="33">
        <v>30</v>
      </c>
      <c r="AY50" s="5"/>
      <c r="AZ50" s="1">
        <f t="shared" si="699"/>
        <v>1.2</v>
      </c>
      <c r="BA50" s="2">
        <f t="shared" si="700"/>
        <v>30</v>
      </c>
      <c r="BB50" s="1">
        <f t="shared" si="701"/>
        <v>1.2</v>
      </c>
      <c r="BC50" s="6">
        <f t="shared" si="702"/>
        <v>190</v>
      </c>
      <c r="BD50" s="1">
        <f t="shared" si="703"/>
        <v>7.6</v>
      </c>
      <c r="BE50" s="3">
        <f t="shared" si="704"/>
        <v>250</v>
      </c>
      <c r="BF50" s="32">
        <v>10</v>
      </c>
      <c r="BG50" s="33"/>
      <c r="BH50" s="1" t="str">
        <f t="shared" si="705"/>
        <v/>
      </c>
      <c r="BI50" s="2" t="str">
        <f t="shared" si="706"/>
        <v/>
      </c>
      <c r="BJ50" s="1" t="str">
        <f t="shared" si="707"/>
        <v/>
      </c>
      <c r="BK50" s="3" t="str">
        <f t="shared" si="708"/>
        <v/>
      </c>
      <c r="BL50" s="1" t="str">
        <f t="shared" si="709"/>
        <v/>
      </c>
      <c r="BM50" s="3" t="str">
        <f t="shared" si="710"/>
        <v/>
      </c>
      <c r="BN50" s="4"/>
      <c r="BO50" s="33"/>
      <c r="BP50" s="5"/>
      <c r="BQ50" s="1" t="str">
        <f t="shared" si="711"/>
        <v/>
      </c>
      <c r="BR50" s="2" t="str">
        <f t="shared" si="712"/>
        <v/>
      </c>
      <c r="BS50" s="1" t="str">
        <f t="shared" si="713"/>
        <v/>
      </c>
      <c r="BT50" s="6" t="str">
        <f t="shared" si="714"/>
        <v/>
      </c>
      <c r="BU50" s="1" t="str">
        <f t="shared" si="715"/>
        <v/>
      </c>
      <c r="BV50" s="3" t="str">
        <f t="shared" si="716"/>
        <v/>
      </c>
      <c r="BW50" s="32"/>
    </row>
    <row r="51" spans="1:75" ht="24.75" customHeight="1" x14ac:dyDescent="0.25">
      <c r="A51" s="16">
        <v>40</v>
      </c>
      <c r="B51" s="11" t="s">
        <v>26</v>
      </c>
      <c r="C51" s="3" t="s">
        <v>23</v>
      </c>
      <c r="D51" s="17">
        <f t="shared" si="665"/>
        <v>0</v>
      </c>
      <c r="E51" s="18">
        <f t="shared" si="666"/>
        <v>45</v>
      </c>
      <c r="F51" s="18">
        <f t="shared" si="667"/>
        <v>0</v>
      </c>
      <c r="G51" s="32">
        <f t="shared" si="668"/>
        <v>15</v>
      </c>
      <c r="H51" s="34"/>
      <c r="I51" s="1" t="str">
        <f t="shared" si="669"/>
        <v/>
      </c>
      <c r="J51" s="2" t="str">
        <f t="shared" si="670"/>
        <v/>
      </c>
      <c r="K51" s="1" t="str">
        <f t="shared" si="671"/>
        <v/>
      </c>
      <c r="L51" s="3" t="str">
        <f t="shared" si="672"/>
        <v/>
      </c>
      <c r="M51" s="1" t="str">
        <f t="shared" si="673"/>
        <v/>
      </c>
      <c r="N51" s="3" t="str">
        <f t="shared" si="674"/>
        <v/>
      </c>
      <c r="O51" s="4"/>
      <c r="P51" s="33"/>
      <c r="Q51" s="5"/>
      <c r="R51" s="1" t="str">
        <f t="shared" si="675"/>
        <v/>
      </c>
      <c r="S51" s="2" t="str">
        <f t="shared" si="676"/>
        <v/>
      </c>
      <c r="T51" s="1" t="str">
        <f t="shared" si="677"/>
        <v/>
      </c>
      <c r="U51" s="6" t="str">
        <f t="shared" si="678"/>
        <v/>
      </c>
      <c r="V51" s="1" t="str">
        <f t="shared" si="679"/>
        <v/>
      </c>
      <c r="W51" s="3" t="str">
        <f t="shared" si="680"/>
        <v/>
      </c>
      <c r="X51" s="32"/>
      <c r="Y51" s="33"/>
      <c r="Z51" s="1" t="str">
        <f t="shared" si="681"/>
        <v/>
      </c>
      <c r="AA51" s="2" t="str">
        <f t="shared" si="682"/>
        <v/>
      </c>
      <c r="AB51" s="1" t="str">
        <f t="shared" si="683"/>
        <v/>
      </c>
      <c r="AC51" s="3" t="str">
        <f t="shared" si="684"/>
        <v/>
      </c>
      <c r="AD51" s="1" t="str">
        <f t="shared" si="685"/>
        <v/>
      </c>
      <c r="AE51" s="3" t="str">
        <f t="shared" si="686"/>
        <v/>
      </c>
      <c r="AF51" s="4"/>
      <c r="AG51" s="33"/>
      <c r="AH51" s="5"/>
      <c r="AI51" s="1" t="str">
        <f t="shared" si="687"/>
        <v/>
      </c>
      <c r="AJ51" s="2" t="str">
        <f t="shared" si="688"/>
        <v/>
      </c>
      <c r="AK51" s="1" t="str">
        <f t="shared" si="689"/>
        <v/>
      </c>
      <c r="AL51" s="6" t="str">
        <f t="shared" si="690"/>
        <v/>
      </c>
      <c r="AM51" s="1" t="str">
        <f t="shared" si="691"/>
        <v/>
      </c>
      <c r="AN51" s="3" t="str">
        <f t="shared" si="692"/>
        <v/>
      </c>
      <c r="AO51" s="32"/>
      <c r="AP51" s="33"/>
      <c r="AQ51" s="1" t="str">
        <f t="shared" si="693"/>
        <v/>
      </c>
      <c r="AR51" s="2" t="str">
        <f t="shared" si="694"/>
        <v/>
      </c>
      <c r="AS51" s="1" t="str">
        <f t="shared" si="695"/>
        <v/>
      </c>
      <c r="AT51" s="3" t="str">
        <f t="shared" si="696"/>
        <v/>
      </c>
      <c r="AU51" s="1" t="str">
        <f t="shared" si="697"/>
        <v/>
      </c>
      <c r="AV51" s="3" t="str">
        <f t="shared" si="698"/>
        <v/>
      </c>
      <c r="AW51" s="4"/>
      <c r="AX51" s="33"/>
      <c r="AY51" s="5"/>
      <c r="AZ51" s="1" t="str">
        <f t="shared" si="699"/>
        <v/>
      </c>
      <c r="BA51" s="2" t="str">
        <f t="shared" si="700"/>
        <v/>
      </c>
      <c r="BB51" s="1" t="str">
        <f t="shared" si="701"/>
        <v/>
      </c>
      <c r="BC51" s="6" t="str">
        <f t="shared" si="702"/>
        <v/>
      </c>
      <c r="BD51" s="1" t="str">
        <f t="shared" si="703"/>
        <v/>
      </c>
      <c r="BE51" s="3" t="str">
        <f t="shared" si="704"/>
        <v/>
      </c>
      <c r="BF51" s="32"/>
      <c r="BG51" s="33"/>
      <c r="BH51" s="1" t="str">
        <f t="shared" si="705"/>
        <v/>
      </c>
      <c r="BI51" s="2" t="str">
        <f t="shared" si="706"/>
        <v/>
      </c>
      <c r="BJ51" s="1" t="str">
        <f t="shared" si="707"/>
        <v/>
      </c>
      <c r="BK51" s="3" t="str">
        <f t="shared" si="708"/>
        <v/>
      </c>
      <c r="BL51" s="1" t="str">
        <f t="shared" si="709"/>
        <v/>
      </c>
      <c r="BM51" s="3" t="str">
        <f t="shared" si="710"/>
        <v/>
      </c>
      <c r="BN51" s="4"/>
      <c r="BO51" s="33">
        <v>45</v>
      </c>
      <c r="BP51" s="5"/>
      <c r="BQ51" s="1">
        <f t="shared" si="711"/>
        <v>1.8</v>
      </c>
      <c r="BR51" s="2">
        <f t="shared" si="712"/>
        <v>45</v>
      </c>
      <c r="BS51" s="1">
        <f t="shared" si="713"/>
        <v>1.8</v>
      </c>
      <c r="BT51" s="6">
        <f t="shared" si="714"/>
        <v>285</v>
      </c>
      <c r="BU51" s="1">
        <f t="shared" si="715"/>
        <v>11.4</v>
      </c>
      <c r="BV51" s="3">
        <f t="shared" si="716"/>
        <v>375</v>
      </c>
      <c r="BW51" s="32">
        <v>15</v>
      </c>
    </row>
    <row r="52" spans="1:75" ht="24.75" customHeight="1" x14ac:dyDescent="0.25">
      <c r="A52" s="16">
        <v>41</v>
      </c>
      <c r="B52" s="11" t="s">
        <v>27</v>
      </c>
      <c r="C52" s="3" t="s">
        <v>23</v>
      </c>
      <c r="D52" s="17">
        <f t="shared" si="665"/>
        <v>0</v>
      </c>
      <c r="E52" s="18">
        <f t="shared" si="666"/>
        <v>30</v>
      </c>
      <c r="F52" s="18">
        <f t="shared" si="667"/>
        <v>0</v>
      </c>
      <c r="G52" s="32">
        <f t="shared" si="668"/>
        <v>5</v>
      </c>
      <c r="H52" s="34"/>
      <c r="I52" s="1" t="str">
        <f t="shared" si="669"/>
        <v/>
      </c>
      <c r="J52" s="2" t="str">
        <f t="shared" si="670"/>
        <v/>
      </c>
      <c r="K52" s="1" t="str">
        <f t="shared" si="671"/>
        <v/>
      </c>
      <c r="L52" s="3" t="str">
        <f t="shared" si="672"/>
        <v/>
      </c>
      <c r="M52" s="1" t="str">
        <f t="shared" si="673"/>
        <v/>
      </c>
      <c r="N52" s="3" t="str">
        <f t="shared" si="674"/>
        <v/>
      </c>
      <c r="O52" s="4"/>
      <c r="P52" s="33"/>
      <c r="Q52" s="5"/>
      <c r="R52" s="1" t="str">
        <f t="shared" si="675"/>
        <v/>
      </c>
      <c r="S52" s="2" t="str">
        <f t="shared" si="676"/>
        <v/>
      </c>
      <c r="T52" s="1" t="str">
        <f t="shared" si="677"/>
        <v/>
      </c>
      <c r="U52" s="6" t="str">
        <f t="shared" si="678"/>
        <v/>
      </c>
      <c r="V52" s="1" t="str">
        <f t="shared" si="679"/>
        <v/>
      </c>
      <c r="W52" s="3" t="str">
        <f t="shared" si="680"/>
        <v/>
      </c>
      <c r="X52" s="32"/>
      <c r="Y52" s="33"/>
      <c r="Z52" s="1" t="str">
        <f t="shared" si="681"/>
        <v/>
      </c>
      <c r="AA52" s="2" t="str">
        <f t="shared" si="682"/>
        <v/>
      </c>
      <c r="AB52" s="1" t="str">
        <f t="shared" si="683"/>
        <v/>
      </c>
      <c r="AC52" s="3" t="str">
        <f t="shared" si="684"/>
        <v/>
      </c>
      <c r="AD52" s="1" t="str">
        <f t="shared" si="685"/>
        <v/>
      </c>
      <c r="AE52" s="3" t="str">
        <f t="shared" si="686"/>
        <v/>
      </c>
      <c r="AF52" s="4"/>
      <c r="AG52" s="33"/>
      <c r="AH52" s="5"/>
      <c r="AI52" s="1" t="str">
        <f t="shared" si="687"/>
        <v/>
      </c>
      <c r="AJ52" s="2" t="str">
        <f t="shared" si="688"/>
        <v/>
      </c>
      <c r="AK52" s="1" t="str">
        <f t="shared" si="689"/>
        <v/>
      </c>
      <c r="AL52" s="6" t="str">
        <f t="shared" si="690"/>
        <v/>
      </c>
      <c r="AM52" s="1" t="str">
        <f t="shared" si="691"/>
        <v/>
      </c>
      <c r="AN52" s="3" t="str">
        <f t="shared" si="692"/>
        <v/>
      </c>
      <c r="AO52" s="32"/>
      <c r="AP52" s="33"/>
      <c r="AQ52" s="1" t="str">
        <f t="shared" si="693"/>
        <v/>
      </c>
      <c r="AR52" s="2" t="str">
        <f t="shared" si="694"/>
        <v/>
      </c>
      <c r="AS52" s="1" t="str">
        <f t="shared" si="695"/>
        <v/>
      </c>
      <c r="AT52" s="3" t="str">
        <f t="shared" si="696"/>
        <v/>
      </c>
      <c r="AU52" s="1" t="str">
        <f t="shared" si="697"/>
        <v/>
      </c>
      <c r="AV52" s="3" t="str">
        <f t="shared" si="698"/>
        <v/>
      </c>
      <c r="AW52" s="4"/>
      <c r="AX52" s="33">
        <v>30</v>
      </c>
      <c r="AY52" s="5"/>
      <c r="AZ52" s="1">
        <f t="shared" si="699"/>
        <v>1.2</v>
      </c>
      <c r="BA52" s="2">
        <f t="shared" si="700"/>
        <v>30</v>
      </c>
      <c r="BB52" s="1">
        <f t="shared" si="701"/>
        <v>1.2</v>
      </c>
      <c r="BC52" s="6">
        <f t="shared" si="702"/>
        <v>65</v>
      </c>
      <c r="BD52" s="1">
        <f t="shared" si="703"/>
        <v>2.6</v>
      </c>
      <c r="BE52" s="3">
        <f t="shared" si="704"/>
        <v>125</v>
      </c>
      <c r="BF52" s="32">
        <v>5</v>
      </c>
      <c r="BG52" s="33"/>
      <c r="BH52" s="1" t="str">
        <f t="shared" si="705"/>
        <v/>
      </c>
      <c r="BI52" s="2" t="str">
        <f t="shared" si="706"/>
        <v/>
      </c>
      <c r="BJ52" s="1" t="str">
        <f t="shared" si="707"/>
        <v/>
      </c>
      <c r="BK52" s="3" t="str">
        <f t="shared" si="708"/>
        <v/>
      </c>
      <c r="BL52" s="1" t="str">
        <f t="shared" si="709"/>
        <v/>
      </c>
      <c r="BM52" s="3" t="str">
        <f t="shared" si="710"/>
        <v/>
      </c>
      <c r="BN52" s="4"/>
      <c r="BO52" s="33"/>
      <c r="BP52" s="5"/>
      <c r="BQ52" s="1" t="str">
        <f t="shared" si="711"/>
        <v/>
      </c>
      <c r="BR52" s="2" t="str">
        <f t="shared" si="712"/>
        <v/>
      </c>
      <c r="BS52" s="1" t="str">
        <f t="shared" si="713"/>
        <v/>
      </c>
      <c r="BT52" s="6" t="str">
        <f t="shared" si="714"/>
        <v/>
      </c>
      <c r="BU52" s="1" t="str">
        <f t="shared" si="715"/>
        <v/>
      </c>
      <c r="BV52" s="3" t="str">
        <f t="shared" si="716"/>
        <v/>
      </c>
      <c r="BW52" s="32"/>
    </row>
    <row r="53" spans="1:75" ht="24.75" customHeight="1" thickBot="1" x14ac:dyDescent="0.3">
      <c r="A53" s="16">
        <v>42</v>
      </c>
      <c r="B53" s="11" t="s">
        <v>27</v>
      </c>
      <c r="C53" s="3" t="s">
        <v>23</v>
      </c>
      <c r="D53" s="17">
        <f t="shared" si="613"/>
        <v>0</v>
      </c>
      <c r="E53" s="18">
        <f t="shared" si="614"/>
        <v>30</v>
      </c>
      <c r="F53" s="18">
        <f t="shared" si="615"/>
        <v>0</v>
      </c>
      <c r="G53" s="32">
        <f t="shared" si="616"/>
        <v>5</v>
      </c>
      <c r="H53" s="34"/>
      <c r="I53" s="1" t="str">
        <f t="shared" si="617"/>
        <v/>
      </c>
      <c r="J53" s="2" t="str">
        <f t="shared" si="618"/>
        <v/>
      </c>
      <c r="K53" s="1" t="str">
        <f t="shared" si="619"/>
        <v/>
      </c>
      <c r="L53" s="3" t="str">
        <f t="shared" si="620"/>
        <v/>
      </c>
      <c r="M53" s="1" t="str">
        <f t="shared" si="621"/>
        <v/>
      </c>
      <c r="N53" s="3" t="str">
        <f t="shared" si="622"/>
        <v/>
      </c>
      <c r="O53" s="4"/>
      <c r="P53" s="33"/>
      <c r="Q53" s="5"/>
      <c r="R53" s="1" t="str">
        <f t="shared" si="623"/>
        <v/>
      </c>
      <c r="S53" s="2" t="str">
        <f t="shared" si="624"/>
        <v/>
      </c>
      <c r="T53" s="1" t="str">
        <f t="shared" si="625"/>
        <v/>
      </c>
      <c r="U53" s="6" t="str">
        <f t="shared" si="626"/>
        <v/>
      </c>
      <c r="V53" s="1" t="str">
        <f t="shared" si="627"/>
        <v/>
      </c>
      <c r="W53" s="3" t="str">
        <f t="shared" si="628"/>
        <v/>
      </c>
      <c r="X53" s="32"/>
      <c r="Y53" s="33"/>
      <c r="Z53" s="1" t="str">
        <f t="shared" si="629"/>
        <v/>
      </c>
      <c r="AA53" s="2" t="str">
        <f t="shared" si="630"/>
        <v/>
      </c>
      <c r="AB53" s="1" t="str">
        <f t="shared" si="631"/>
        <v/>
      </c>
      <c r="AC53" s="3" t="str">
        <f t="shared" si="632"/>
        <v/>
      </c>
      <c r="AD53" s="1" t="str">
        <f t="shared" si="633"/>
        <v/>
      </c>
      <c r="AE53" s="3" t="str">
        <f t="shared" si="634"/>
        <v/>
      </c>
      <c r="AF53" s="4"/>
      <c r="AG53" s="33"/>
      <c r="AH53" s="5"/>
      <c r="AI53" s="1" t="str">
        <f t="shared" si="635"/>
        <v/>
      </c>
      <c r="AJ53" s="2" t="str">
        <f t="shared" si="636"/>
        <v/>
      </c>
      <c r="AK53" s="1" t="str">
        <f t="shared" si="637"/>
        <v/>
      </c>
      <c r="AL53" s="6" t="str">
        <f t="shared" si="638"/>
        <v/>
      </c>
      <c r="AM53" s="1" t="str">
        <f t="shared" si="639"/>
        <v/>
      </c>
      <c r="AN53" s="3" t="str">
        <f t="shared" si="640"/>
        <v/>
      </c>
      <c r="AO53" s="32"/>
      <c r="AP53" s="33"/>
      <c r="AQ53" s="1" t="str">
        <f t="shared" si="641"/>
        <v/>
      </c>
      <c r="AR53" s="2" t="str">
        <f t="shared" si="642"/>
        <v/>
      </c>
      <c r="AS53" s="1" t="str">
        <f t="shared" si="643"/>
        <v/>
      </c>
      <c r="AT53" s="3" t="str">
        <f t="shared" si="644"/>
        <v/>
      </c>
      <c r="AU53" s="1" t="str">
        <f t="shared" si="645"/>
        <v/>
      </c>
      <c r="AV53" s="3" t="str">
        <f t="shared" si="646"/>
        <v/>
      </c>
      <c r="AW53" s="4"/>
      <c r="AX53" s="33"/>
      <c r="AY53" s="5"/>
      <c r="AZ53" s="1" t="str">
        <f t="shared" si="647"/>
        <v/>
      </c>
      <c r="BA53" s="2" t="str">
        <f t="shared" si="648"/>
        <v/>
      </c>
      <c r="BB53" s="1" t="str">
        <f t="shared" si="649"/>
        <v/>
      </c>
      <c r="BC53" s="6" t="str">
        <f t="shared" si="650"/>
        <v/>
      </c>
      <c r="BD53" s="1" t="str">
        <f t="shared" si="651"/>
        <v/>
      </c>
      <c r="BE53" s="3" t="str">
        <f t="shared" si="652"/>
        <v/>
      </c>
      <c r="BF53" s="32"/>
      <c r="BG53" s="33"/>
      <c r="BH53" s="1" t="str">
        <f t="shared" si="653"/>
        <v/>
      </c>
      <c r="BI53" s="2" t="str">
        <f t="shared" si="654"/>
        <v/>
      </c>
      <c r="BJ53" s="1" t="str">
        <f t="shared" si="655"/>
        <v/>
      </c>
      <c r="BK53" s="3" t="str">
        <f t="shared" si="656"/>
        <v/>
      </c>
      <c r="BL53" s="1" t="str">
        <f t="shared" si="657"/>
        <v/>
      </c>
      <c r="BM53" s="3" t="str">
        <f t="shared" si="658"/>
        <v/>
      </c>
      <c r="BN53" s="4"/>
      <c r="BO53" s="33">
        <v>30</v>
      </c>
      <c r="BP53" s="5"/>
      <c r="BQ53" s="1">
        <f t="shared" si="659"/>
        <v>1.2</v>
      </c>
      <c r="BR53" s="2">
        <f t="shared" si="660"/>
        <v>30</v>
      </c>
      <c r="BS53" s="1">
        <f t="shared" si="661"/>
        <v>1.2</v>
      </c>
      <c r="BT53" s="6">
        <f t="shared" si="662"/>
        <v>65</v>
      </c>
      <c r="BU53" s="1">
        <f t="shared" si="663"/>
        <v>2.6</v>
      </c>
      <c r="BV53" s="3">
        <f t="shared" si="664"/>
        <v>125</v>
      </c>
      <c r="BW53" s="32">
        <v>5</v>
      </c>
    </row>
    <row r="54" spans="1:75" ht="24" customHeight="1" thickTop="1" thickBot="1" x14ac:dyDescent="0.3">
      <c r="A54" s="60" t="s">
        <v>24</v>
      </c>
      <c r="B54" s="61"/>
      <c r="C54" s="62"/>
      <c r="D54" s="45">
        <f t="shared" ref="D54:AI54" si="717">SUM(D12:D53)</f>
        <v>255</v>
      </c>
      <c r="E54" s="29">
        <f t="shared" si="717"/>
        <v>570</v>
      </c>
      <c r="F54" s="29">
        <f t="shared" si="717"/>
        <v>0</v>
      </c>
      <c r="G54" s="30">
        <f t="shared" si="717"/>
        <v>120</v>
      </c>
      <c r="H54" s="22">
        <f t="shared" si="717"/>
        <v>45</v>
      </c>
      <c r="I54" s="23">
        <f t="shared" si="717"/>
        <v>1.7999999999999998</v>
      </c>
      <c r="J54" s="24">
        <f t="shared" si="717"/>
        <v>45</v>
      </c>
      <c r="K54" s="23">
        <f t="shared" si="717"/>
        <v>1.7999999999999998</v>
      </c>
      <c r="L54" s="25">
        <f t="shared" si="717"/>
        <v>60</v>
      </c>
      <c r="M54" s="23">
        <f t="shared" si="717"/>
        <v>2.4000000000000004</v>
      </c>
      <c r="N54" s="25">
        <f t="shared" si="717"/>
        <v>150</v>
      </c>
      <c r="O54" s="26">
        <f t="shared" si="717"/>
        <v>6</v>
      </c>
      <c r="P54" s="27">
        <f t="shared" si="717"/>
        <v>195</v>
      </c>
      <c r="Q54" s="28">
        <f t="shared" si="717"/>
        <v>0</v>
      </c>
      <c r="R54" s="23">
        <f t="shared" si="717"/>
        <v>7.7999999999999989</v>
      </c>
      <c r="S54" s="24">
        <f t="shared" si="717"/>
        <v>189</v>
      </c>
      <c r="T54" s="23">
        <f t="shared" si="717"/>
        <v>7.56</v>
      </c>
      <c r="U54" s="25">
        <f t="shared" si="717"/>
        <v>216</v>
      </c>
      <c r="V54" s="23">
        <f t="shared" si="717"/>
        <v>8.6399999999999988</v>
      </c>
      <c r="W54" s="25">
        <f t="shared" si="717"/>
        <v>600</v>
      </c>
      <c r="X54" s="26">
        <f t="shared" si="717"/>
        <v>24</v>
      </c>
      <c r="Y54" s="22">
        <f t="shared" si="717"/>
        <v>105</v>
      </c>
      <c r="Z54" s="23">
        <f t="shared" si="717"/>
        <v>4.2</v>
      </c>
      <c r="AA54" s="24">
        <f t="shared" si="717"/>
        <v>105</v>
      </c>
      <c r="AB54" s="23">
        <f t="shared" si="717"/>
        <v>4.2</v>
      </c>
      <c r="AC54" s="25">
        <f t="shared" si="717"/>
        <v>140</v>
      </c>
      <c r="AD54" s="23">
        <f t="shared" si="717"/>
        <v>5.6</v>
      </c>
      <c r="AE54" s="25">
        <f t="shared" si="717"/>
        <v>350</v>
      </c>
      <c r="AF54" s="26">
        <f t="shared" si="717"/>
        <v>14</v>
      </c>
      <c r="AG54" s="27">
        <f t="shared" si="717"/>
        <v>135</v>
      </c>
      <c r="AH54" s="28">
        <f t="shared" si="717"/>
        <v>0</v>
      </c>
      <c r="AI54" s="23">
        <f t="shared" si="717"/>
        <v>5.3999999999999995</v>
      </c>
      <c r="AJ54" s="24">
        <f t="shared" ref="AJ54:BO54" si="718">SUM(AJ12:AJ53)</f>
        <v>135</v>
      </c>
      <c r="AK54" s="23">
        <f t="shared" si="718"/>
        <v>5.3999999999999995</v>
      </c>
      <c r="AL54" s="25">
        <f t="shared" si="718"/>
        <v>130</v>
      </c>
      <c r="AM54" s="23">
        <f t="shared" si="718"/>
        <v>5.2</v>
      </c>
      <c r="AN54" s="25">
        <f t="shared" si="718"/>
        <v>400</v>
      </c>
      <c r="AO54" s="26">
        <f t="shared" si="718"/>
        <v>16</v>
      </c>
      <c r="AP54" s="22">
        <f t="shared" si="718"/>
        <v>60</v>
      </c>
      <c r="AQ54" s="23">
        <f t="shared" si="718"/>
        <v>2.4</v>
      </c>
      <c r="AR54" s="24">
        <f t="shared" si="718"/>
        <v>60</v>
      </c>
      <c r="AS54" s="23">
        <f t="shared" si="718"/>
        <v>2.4</v>
      </c>
      <c r="AT54" s="25">
        <f t="shared" si="718"/>
        <v>80</v>
      </c>
      <c r="AU54" s="23">
        <f t="shared" si="718"/>
        <v>3.2</v>
      </c>
      <c r="AV54" s="25">
        <f t="shared" si="718"/>
        <v>200</v>
      </c>
      <c r="AW54" s="26">
        <f t="shared" si="718"/>
        <v>8</v>
      </c>
      <c r="AX54" s="27">
        <f t="shared" si="718"/>
        <v>150</v>
      </c>
      <c r="AY54" s="28">
        <f t="shared" si="718"/>
        <v>0</v>
      </c>
      <c r="AZ54" s="23">
        <f t="shared" si="718"/>
        <v>6</v>
      </c>
      <c r="BA54" s="24">
        <f t="shared" si="718"/>
        <v>125</v>
      </c>
      <c r="BB54" s="23">
        <f t="shared" si="718"/>
        <v>5</v>
      </c>
      <c r="BC54" s="25">
        <f t="shared" si="718"/>
        <v>275</v>
      </c>
      <c r="BD54" s="23">
        <f t="shared" si="718"/>
        <v>11</v>
      </c>
      <c r="BE54" s="25">
        <f t="shared" si="718"/>
        <v>550</v>
      </c>
      <c r="BF54" s="26">
        <f t="shared" si="718"/>
        <v>22</v>
      </c>
      <c r="BG54" s="22">
        <f t="shared" si="718"/>
        <v>45</v>
      </c>
      <c r="BH54" s="23">
        <f t="shared" si="718"/>
        <v>1.7999999999999998</v>
      </c>
      <c r="BI54" s="24">
        <f t="shared" si="718"/>
        <v>45</v>
      </c>
      <c r="BJ54" s="23">
        <f t="shared" si="718"/>
        <v>1.7999999999999998</v>
      </c>
      <c r="BK54" s="25">
        <f t="shared" si="718"/>
        <v>110</v>
      </c>
      <c r="BL54" s="23">
        <f t="shared" si="718"/>
        <v>4.4000000000000004</v>
      </c>
      <c r="BM54" s="25">
        <f t="shared" si="718"/>
        <v>200</v>
      </c>
      <c r="BN54" s="26">
        <f t="shared" si="718"/>
        <v>8</v>
      </c>
      <c r="BO54" s="27">
        <f t="shared" si="718"/>
        <v>90</v>
      </c>
      <c r="BP54" s="28">
        <f t="shared" ref="BP54" si="719">SUM(BP12:BP53)</f>
        <v>0</v>
      </c>
      <c r="BQ54" s="23">
        <f t="shared" ref="BQ54:BW54" si="720">SUM(BQ12:BQ53)</f>
        <v>3.5999999999999996</v>
      </c>
      <c r="BR54" s="24">
        <f t="shared" si="720"/>
        <v>90</v>
      </c>
      <c r="BS54" s="23">
        <f t="shared" si="720"/>
        <v>3.5999999999999996</v>
      </c>
      <c r="BT54" s="25">
        <f t="shared" si="720"/>
        <v>370</v>
      </c>
      <c r="BU54" s="23">
        <f t="shared" si="720"/>
        <v>14.8</v>
      </c>
      <c r="BV54" s="25">
        <f t="shared" si="720"/>
        <v>550</v>
      </c>
      <c r="BW54" s="26">
        <f t="shared" si="720"/>
        <v>22</v>
      </c>
    </row>
    <row r="55" spans="1:75" ht="24" customHeight="1" thickTop="1" x14ac:dyDescent="0.25">
      <c r="A55" s="63" t="s">
        <v>28</v>
      </c>
      <c r="B55" s="58"/>
      <c r="C55" s="64"/>
      <c r="D55" s="65">
        <f>SUM(H55,Y55,AP55,BG55)</f>
        <v>11</v>
      </c>
      <c r="E55" s="66"/>
      <c r="F55" s="66"/>
      <c r="G55" s="67"/>
      <c r="H55" s="68">
        <f>COUNTIF(C18:C19,1)+COUNTIF(C21:C34,1)+COUNTIF(C17:C17,1)+COUNTIF(C30:C53,1)</f>
        <v>4</v>
      </c>
      <c r="I55" s="57"/>
      <c r="J55" s="57"/>
      <c r="K55" s="57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64"/>
      <c r="Y55" s="56">
        <f>COUNTIF(C18:C19,2)+COUNTIF(C21:C34,2)+COUNTIF(C17:C17,2)+COUNTIF(C30:C53,2)</f>
        <v>5</v>
      </c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8"/>
      <c r="AO55" s="64"/>
      <c r="AP55" s="56">
        <f>COUNTIF(C18:C19,3)+COUNTIF(C21:C34,3)+COUNTIF(C17:C17,3)+COUNTIF(C30:C53,3)</f>
        <v>2</v>
      </c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8"/>
      <c r="BF55" s="64"/>
      <c r="BG55" s="56">
        <f>COUNTIF(C18:C19,4)+COUNTIF(C21:C34,4)+COUNTIF(C17:C17,4)+COUNTIF(C30:C53,4)</f>
        <v>0</v>
      </c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8"/>
      <c r="BW55" s="59"/>
    </row>
    <row r="56" spans="1:75" ht="24.75" customHeight="1" x14ac:dyDescent="0.25">
      <c r="A56" s="49" t="s">
        <v>59</v>
      </c>
      <c r="B56" s="50"/>
      <c r="C56" s="3" t="s">
        <v>23</v>
      </c>
      <c r="D56" s="17">
        <f t="shared" ref="D56" si="721">SUM(H56,Y56,AP56,BG56)</f>
        <v>4</v>
      </c>
      <c r="E56" s="18">
        <f t="shared" ref="E56" si="722">SUM(P56,AG56,AX56,BO56)</f>
        <v>0</v>
      </c>
      <c r="F56" s="18">
        <f t="shared" ref="F56" si="723">SUM(Q56,AH56,AY56,BP56)</f>
        <v>0</v>
      </c>
      <c r="G56" s="32">
        <f t="shared" ref="G56" si="724">SUM(O56,X56,AF56,AO56,AW56,BF56,BN56,BW56)</f>
        <v>0</v>
      </c>
      <c r="H56" s="34">
        <v>4</v>
      </c>
      <c r="I56" s="1"/>
      <c r="J56" s="17"/>
      <c r="K56" s="1"/>
      <c r="L56" s="3"/>
      <c r="M56" s="1"/>
      <c r="N56" s="3"/>
      <c r="O56" s="4"/>
      <c r="P56" s="33"/>
      <c r="Q56" s="5"/>
      <c r="R56" s="1"/>
      <c r="S56" s="17"/>
      <c r="T56" s="1"/>
      <c r="U56" s="3"/>
      <c r="V56" s="1"/>
      <c r="W56" s="3"/>
      <c r="X56" s="32"/>
      <c r="Y56" s="33"/>
      <c r="Z56" s="1"/>
      <c r="AA56" s="17"/>
      <c r="AB56" s="1"/>
      <c r="AC56" s="3"/>
      <c r="AD56" s="1"/>
      <c r="AE56" s="3"/>
      <c r="AF56" s="4"/>
      <c r="AG56" s="33"/>
      <c r="AH56" s="5"/>
      <c r="AI56" s="1"/>
      <c r="AJ56" s="17"/>
      <c r="AK56" s="1"/>
      <c r="AL56" s="3"/>
      <c r="AM56" s="1"/>
      <c r="AN56" s="3"/>
      <c r="AO56" s="32"/>
      <c r="AP56" s="33"/>
      <c r="AQ56" s="1"/>
      <c r="AR56" s="17"/>
      <c r="AS56" s="1"/>
      <c r="AT56" s="3"/>
      <c r="AU56" s="1"/>
      <c r="AV56" s="3"/>
      <c r="AW56" s="4"/>
      <c r="AX56" s="33"/>
      <c r="AY56" s="5"/>
      <c r="AZ56" s="1"/>
      <c r="BA56" s="17"/>
      <c r="BB56" s="1"/>
      <c r="BC56" s="3"/>
      <c r="BD56" s="1"/>
      <c r="BE56" s="3"/>
      <c r="BF56" s="32"/>
      <c r="BG56" s="33"/>
      <c r="BH56" s="1"/>
      <c r="BI56" s="17"/>
      <c r="BJ56" s="1"/>
      <c r="BK56" s="3"/>
      <c r="BL56" s="1"/>
      <c r="BM56" s="3"/>
      <c r="BN56" s="4"/>
      <c r="BO56" s="33"/>
      <c r="BP56" s="5"/>
      <c r="BQ56" s="1"/>
      <c r="BR56" s="17"/>
      <c r="BS56" s="1"/>
      <c r="BT56" s="3"/>
      <c r="BU56" s="1"/>
      <c r="BV56" s="3"/>
      <c r="BW56" s="32"/>
    </row>
    <row r="57" spans="1:75" ht="24.75" customHeight="1" x14ac:dyDescent="0.25">
      <c r="A57" s="49" t="s">
        <v>58</v>
      </c>
      <c r="B57" s="50"/>
      <c r="C57" s="3" t="s">
        <v>23</v>
      </c>
      <c r="D57" s="17">
        <f t="shared" ref="D57" si="725">SUM(H57,Y57,AP57,BG57)</f>
        <v>4</v>
      </c>
      <c r="E57" s="18">
        <f t="shared" ref="E57" si="726">SUM(P57,AG57,AX57,BO57)</f>
        <v>0</v>
      </c>
      <c r="F57" s="18">
        <f t="shared" ref="F57" si="727">SUM(Q57,AH57,AY57,BP57)</f>
        <v>0</v>
      </c>
      <c r="G57" s="32">
        <f t="shared" ref="G57" si="728">SUM(O57,X57,AF57,AO57,AW57,BF57,BN57,BW57)</f>
        <v>0</v>
      </c>
      <c r="H57" s="34">
        <v>4</v>
      </c>
      <c r="I57" s="1"/>
      <c r="J57" s="17"/>
      <c r="K57" s="1"/>
      <c r="L57" s="3"/>
      <c r="M57" s="1"/>
      <c r="N57" s="3"/>
      <c r="O57" s="4"/>
      <c r="P57" s="33"/>
      <c r="Q57" s="5"/>
      <c r="R57" s="1"/>
      <c r="S57" s="17"/>
      <c r="T57" s="1"/>
      <c r="U57" s="3"/>
      <c r="V57" s="1"/>
      <c r="W57" s="3"/>
      <c r="X57" s="32"/>
      <c r="Y57" s="33"/>
      <c r="Z57" s="1"/>
      <c r="AA57" s="17"/>
      <c r="AB57" s="1"/>
      <c r="AC57" s="3"/>
      <c r="AD57" s="1"/>
      <c r="AE57" s="3"/>
      <c r="AF57" s="4"/>
      <c r="AG57" s="33"/>
      <c r="AH57" s="5"/>
      <c r="AI57" s="1"/>
      <c r="AJ57" s="17"/>
      <c r="AK57" s="1"/>
      <c r="AL57" s="3"/>
      <c r="AM57" s="1"/>
      <c r="AN57" s="3"/>
      <c r="AO57" s="32"/>
      <c r="AP57" s="33"/>
      <c r="AQ57" s="1"/>
      <c r="AR57" s="17"/>
      <c r="AS57" s="1"/>
      <c r="AT57" s="3"/>
      <c r="AU57" s="1"/>
      <c r="AV57" s="3"/>
      <c r="AW57" s="4"/>
      <c r="AX57" s="33"/>
      <c r="AY57" s="5"/>
      <c r="AZ57" s="1"/>
      <c r="BA57" s="17"/>
      <c r="BB57" s="1"/>
      <c r="BC57" s="3"/>
      <c r="BD57" s="1"/>
      <c r="BE57" s="3"/>
      <c r="BF57" s="32"/>
      <c r="BG57" s="33"/>
      <c r="BH57" s="1"/>
      <c r="BI57" s="17"/>
      <c r="BJ57" s="1"/>
      <c r="BK57" s="3"/>
      <c r="BL57" s="1"/>
      <c r="BM57" s="3"/>
      <c r="BN57" s="4"/>
      <c r="BO57" s="33"/>
      <c r="BP57" s="5"/>
      <c r="BQ57" s="1"/>
      <c r="BR57" s="17"/>
      <c r="BS57" s="1"/>
      <c r="BT57" s="3"/>
      <c r="BU57" s="1"/>
      <c r="BV57" s="3"/>
      <c r="BW57" s="32"/>
    </row>
    <row r="58" spans="1:75" ht="24.75" customHeight="1" thickBot="1" x14ac:dyDescent="0.3">
      <c r="A58" s="54" t="s">
        <v>37</v>
      </c>
      <c r="B58" s="55"/>
      <c r="C58" s="35"/>
      <c r="D58" s="36">
        <f t="shared" ref="D58" si="729">SUM(H58,Y58,AP58,BG58)</f>
        <v>20</v>
      </c>
      <c r="E58" s="37">
        <f t="shared" ref="E58" si="730">SUM(P58,AG58,AX58,BO58)</f>
        <v>0</v>
      </c>
      <c r="F58" s="37">
        <f t="shared" ref="F58" si="731">SUM(Q58,AH58,AY58,BP58)</f>
        <v>0</v>
      </c>
      <c r="G58" s="32">
        <f t="shared" ref="G58" si="732">SUM(O58,X58,AF58,AO58,AW58,BF58,BN58,BW58)</f>
        <v>0</v>
      </c>
      <c r="H58" s="51">
        <v>20</v>
      </c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3"/>
      <c r="BG58" s="41"/>
      <c r="BH58" s="39"/>
      <c r="BI58" s="36"/>
      <c r="BJ58" s="39"/>
      <c r="BK58" s="35"/>
      <c r="BL58" s="39"/>
      <c r="BM58" s="35"/>
      <c r="BN58" s="40"/>
      <c r="BO58" s="41"/>
      <c r="BP58" s="42"/>
      <c r="BQ58" s="39"/>
      <c r="BR58" s="36"/>
      <c r="BS58" s="39"/>
      <c r="BT58" s="35"/>
      <c r="BU58" s="39"/>
      <c r="BV58" s="35"/>
      <c r="BW58" s="38"/>
    </row>
    <row r="59" spans="1:75" x14ac:dyDescent="0.25"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</row>
    <row r="60" spans="1:75" s="14" customFormat="1" x14ac:dyDescent="0.25">
      <c r="B60" s="13"/>
      <c r="E60" s="44"/>
      <c r="BQ60" s="13"/>
      <c r="BR60" s="13"/>
      <c r="BS60" s="13"/>
      <c r="BT60" s="13"/>
      <c r="BU60" s="13"/>
      <c r="BV60" s="13"/>
      <c r="BW60" s="13"/>
    </row>
    <row r="61" spans="1:75" x14ac:dyDescent="0.25">
      <c r="F61" s="44"/>
      <c r="H61" s="44"/>
      <c r="X61" s="14"/>
      <c r="Y61" s="4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4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44"/>
      <c r="BH61" s="14"/>
      <c r="BI61" s="14"/>
      <c r="BJ61" s="14"/>
      <c r="BK61" s="14"/>
      <c r="BL61" s="14"/>
      <c r="BM61" s="14"/>
      <c r="BN61" s="14"/>
      <c r="BO61" s="14"/>
      <c r="BP61" s="14"/>
    </row>
    <row r="62" spans="1:75" x14ac:dyDescent="0.25">
      <c r="D62" s="4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</row>
    <row r="63" spans="1:75" x14ac:dyDescent="0.25"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</row>
    <row r="64" spans="1:75" x14ac:dyDescent="0.25">
      <c r="E64" s="44"/>
    </row>
  </sheetData>
  <mergeCells count="66">
    <mergeCell ref="A6:A11"/>
    <mergeCell ref="B6:B11"/>
    <mergeCell ref="C6:BW6"/>
    <mergeCell ref="C7:C11"/>
    <mergeCell ref="D7:G8"/>
    <mergeCell ref="H7:BW7"/>
    <mergeCell ref="H8:X8"/>
    <mergeCell ref="Y8:AO8"/>
    <mergeCell ref="AP8:BF8"/>
    <mergeCell ref="BG8:BW8"/>
    <mergeCell ref="P9:X9"/>
    <mergeCell ref="Y9:AF9"/>
    <mergeCell ref="N10:O10"/>
    <mergeCell ref="Q10:R10"/>
    <mergeCell ref="S10:T10"/>
    <mergeCell ref="U10:V10"/>
    <mergeCell ref="D9:D11"/>
    <mergeCell ref="E9:F9"/>
    <mergeCell ref="G9:G11"/>
    <mergeCell ref="H9:O9"/>
    <mergeCell ref="E10:E11"/>
    <mergeCell ref="F10:F11"/>
    <mergeCell ref="H10:I10"/>
    <mergeCell ref="J10:K10"/>
    <mergeCell ref="L10:M10"/>
    <mergeCell ref="AG9:AO9"/>
    <mergeCell ref="AP9:AW9"/>
    <mergeCell ref="AX9:BF9"/>
    <mergeCell ref="BG9:BN9"/>
    <mergeCell ref="BO9:BW9"/>
    <mergeCell ref="BI10:BJ10"/>
    <mergeCell ref="BK10:BL10"/>
    <mergeCell ref="BM10:BN10"/>
    <mergeCell ref="AV10:AW10"/>
    <mergeCell ref="AY10:AZ10"/>
    <mergeCell ref="BA10:BB10"/>
    <mergeCell ref="BC10:BD10"/>
    <mergeCell ref="BE10:BF10"/>
    <mergeCell ref="BG10:BH10"/>
    <mergeCell ref="BV10:BW10"/>
    <mergeCell ref="AP10:AQ10"/>
    <mergeCell ref="AR10:AS10"/>
    <mergeCell ref="AT10:AU10"/>
    <mergeCell ref="W10:X10"/>
    <mergeCell ref="Y10:Z10"/>
    <mergeCell ref="AA10:AB10"/>
    <mergeCell ref="AC10:AD10"/>
    <mergeCell ref="AE10:AF10"/>
    <mergeCell ref="AH10:AI10"/>
    <mergeCell ref="BP10:BQ10"/>
    <mergeCell ref="BR10:BS10"/>
    <mergeCell ref="BT10:BU10"/>
    <mergeCell ref="AJ10:AK10"/>
    <mergeCell ref="AL10:AM10"/>
    <mergeCell ref="AN10:AO10"/>
    <mergeCell ref="A56:B56"/>
    <mergeCell ref="H58:BF58"/>
    <mergeCell ref="A58:B58"/>
    <mergeCell ref="BG55:BW55"/>
    <mergeCell ref="A54:C54"/>
    <mergeCell ref="A55:C55"/>
    <mergeCell ref="D55:G55"/>
    <mergeCell ref="H55:X55"/>
    <mergeCell ref="Y55:AO55"/>
    <mergeCell ref="AP55:BF55"/>
    <mergeCell ref="A57:B57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L&amp;M</vt:lpstr>
      <vt:lpstr>'L&amp;M'!Obszar_wydruku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Reszka</dc:creator>
  <cp:lastModifiedBy>Leszek Reszka</cp:lastModifiedBy>
  <dcterms:created xsi:type="dcterms:W3CDTF">2022-01-19T12:28:45Z</dcterms:created>
  <dcterms:modified xsi:type="dcterms:W3CDTF">2023-02-28T17:31:00Z</dcterms:modified>
</cp:coreProperties>
</file>